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585" windowWidth="16770" windowHeight="7335"/>
  </bookViews>
  <sheets>
    <sheet name="Acme Brick Sales Locations" sheetId="1" r:id="rId1"/>
    <sheet name="Sheet1" sheetId="2" r:id="rId2"/>
  </sheets>
  <definedNames>
    <definedName name="_xlnm.Print_Area" localSheetId="0">'Acme Brick Sales Locations'!$A$1:$L$84</definedName>
    <definedName name="_xlnm.Print_Titles" localSheetId="0">'Acme Brick Sales Locations'!$1:$3</definedName>
  </definedNames>
  <calcPr calcId="125725"/>
</workbook>
</file>

<file path=xl/calcChain.xml><?xml version="1.0" encoding="utf-8"?>
<calcChain xmlns="http://schemas.openxmlformats.org/spreadsheetml/2006/main">
  <c r="I14" i="1"/>
  <c r="M71"/>
  <c r="M73"/>
  <c r="M72"/>
  <c r="M70"/>
  <c r="M69"/>
  <c r="M68"/>
  <c r="M67"/>
  <c r="M66"/>
  <c r="M65"/>
  <c r="M64"/>
  <c r="M63"/>
  <c r="M58"/>
  <c r="M57"/>
  <c r="M56"/>
  <c r="M55"/>
  <c r="M54"/>
  <c r="M53"/>
  <c r="M52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K73"/>
  <c r="J71"/>
  <c r="I71"/>
  <c r="K72"/>
  <c r="J70"/>
  <c r="I70"/>
  <c r="K71"/>
  <c r="J69"/>
  <c r="I69"/>
  <c r="K70"/>
  <c r="J68"/>
  <c r="I68"/>
  <c r="K69"/>
  <c r="J67"/>
  <c r="I67"/>
  <c r="K68"/>
  <c r="J66"/>
  <c r="I66"/>
  <c r="K67"/>
  <c r="J65"/>
  <c r="I65"/>
  <c r="K66"/>
  <c r="J64"/>
  <c r="I64"/>
  <c r="K65"/>
  <c r="J63"/>
  <c r="I63"/>
  <c r="K64"/>
  <c r="J62"/>
  <c r="I62"/>
  <c r="K63"/>
  <c r="J61"/>
  <c r="I61"/>
  <c r="K58" l="1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</calcChain>
</file>

<file path=xl/sharedStrings.xml><?xml version="1.0" encoding="utf-8"?>
<sst xmlns="http://schemas.openxmlformats.org/spreadsheetml/2006/main" count="613" uniqueCount="349">
  <si>
    <t>CITY &amp; STATE</t>
  </si>
  <si>
    <t>ADDRESS</t>
  </si>
  <si>
    <t>ZIP</t>
  </si>
  <si>
    <t>Fort Smith, AR</t>
  </si>
  <si>
    <t>2001 Old Greenwood Road</t>
  </si>
  <si>
    <t>Russellville, AR</t>
  </si>
  <si>
    <t>N. Little Rock, AR</t>
  </si>
  <si>
    <t>10921 Maumelle Boulevard</t>
  </si>
  <si>
    <t>Texarkana, TX</t>
  </si>
  <si>
    <t>Joplin, MO</t>
  </si>
  <si>
    <t>807 Pebble Road</t>
  </si>
  <si>
    <t>Springfield, MO</t>
  </si>
  <si>
    <t>2325 W. Battlefield Road</t>
  </si>
  <si>
    <t>Alexandria, LA</t>
  </si>
  <si>
    <t>2202 MacArthur Drive</t>
  </si>
  <si>
    <t>Baton Rouge, LA</t>
  </si>
  <si>
    <t>Lake Charles, LA</t>
  </si>
  <si>
    <t>2111 Common Street</t>
  </si>
  <si>
    <t>Lafayette, LA</t>
  </si>
  <si>
    <t>516 Eraste Landry Road</t>
  </si>
  <si>
    <t>Monroe, LA</t>
  </si>
  <si>
    <t>203 S. 8th Street</t>
  </si>
  <si>
    <t>Shreveport, LA</t>
  </si>
  <si>
    <t>Beaumont, TX</t>
  </si>
  <si>
    <t>Corpus Christi, TX</t>
  </si>
  <si>
    <t>151 Heinsohn Road</t>
  </si>
  <si>
    <t>Houston, TX</t>
  </si>
  <si>
    <t>Abilene, TX</t>
  </si>
  <si>
    <t>Amarillo, TX</t>
  </si>
  <si>
    <t>El Paso, TX</t>
  </si>
  <si>
    <t>Lubbock, TX</t>
  </si>
  <si>
    <t>Midland, TX</t>
  </si>
  <si>
    <t>3020 West Front Street</t>
  </si>
  <si>
    <t>Temple, TX</t>
  </si>
  <si>
    <t>Waco, TX</t>
  </si>
  <si>
    <t>San Angelo, TX</t>
  </si>
  <si>
    <t>4012  Arden Road</t>
  </si>
  <si>
    <t>Jackson, TN</t>
  </si>
  <si>
    <t>2424 Bells Hwy</t>
  </si>
  <si>
    <t>5020 Acorn Street</t>
  </si>
  <si>
    <t>1919 Kings Highway</t>
  </si>
  <si>
    <t>JTS</t>
  </si>
  <si>
    <t>FSS</t>
  </si>
  <si>
    <t>LRS</t>
  </si>
  <si>
    <t>RUS</t>
  </si>
  <si>
    <t>TXS</t>
  </si>
  <si>
    <t>KCS</t>
  </si>
  <si>
    <t>SFS</t>
  </si>
  <si>
    <t>JOS</t>
  </si>
  <si>
    <t>ALS</t>
  </si>
  <si>
    <t>BRS</t>
  </si>
  <si>
    <t>LCS</t>
  </si>
  <si>
    <t>LAS</t>
  </si>
  <si>
    <t>MOS</t>
  </si>
  <si>
    <t>NOS</t>
  </si>
  <si>
    <t>SPS</t>
  </si>
  <si>
    <t>BMS</t>
  </si>
  <si>
    <t>CPS</t>
  </si>
  <si>
    <t>HOS</t>
  </si>
  <si>
    <t>ABS</t>
  </si>
  <si>
    <t>AMS</t>
  </si>
  <si>
    <t>EPS</t>
  </si>
  <si>
    <t>LUS</t>
  </si>
  <si>
    <t>MIS</t>
  </si>
  <si>
    <t>SNS</t>
  </si>
  <si>
    <t>TMS</t>
  </si>
  <si>
    <t>WCS</t>
  </si>
  <si>
    <t>4040 South General Bruce Drive</t>
  </si>
  <si>
    <t>9314 Barringer Foreman Road</t>
  </si>
  <si>
    <t>2701 E 3rd Avenue</t>
  </si>
  <si>
    <t>4849 S Treadaway</t>
  </si>
  <si>
    <t>1620 W Loop 340 Ste E</t>
  </si>
  <si>
    <t>GBS</t>
  </si>
  <si>
    <t>Gulfport Biloxi,MS</t>
  </si>
  <si>
    <t>14245 Hwy 49, Gulfport MS</t>
  </si>
  <si>
    <t>Montgomery, AL</t>
  </si>
  <si>
    <t>CHS</t>
  </si>
  <si>
    <t xml:space="preserve">Chattanooga, TN </t>
  </si>
  <si>
    <t>4130 Jersey Pike       (SHOWROOM)</t>
  </si>
  <si>
    <t>KVS</t>
  </si>
  <si>
    <t>10028 Parkside Drive</t>
  </si>
  <si>
    <t xml:space="preserve">Knoxville, TN </t>
  </si>
  <si>
    <t>AVO</t>
  </si>
  <si>
    <t>5623 Hwy 431 South</t>
  </si>
  <si>
    <t xml:space="preserve">Albertville, AL </t>
  </si>
  <si>
    <t>BIS</t>
  </si>
  <si>
    <t>2299 Pelham Pkwy</t>
  </si>
  <si>
    <t xml:space="preserve">Pelham, AL </t>
  </si>
  <si>
    <t>John Faught</t>
  </si>
  <si>
    <t>DOS</t>
  </si>
  <si>
    <t>2535 Ross Clark Circle</t>
  </si>
  <si>
    <t xml:space="preserve">Dothan, AL </t>
  </si>
  <si>
    <t>FLS</t>
  </si>
  <si>
    <t>502 Veterans Drive</t>
  </si>
  <si>
    <t xml:space="preserve">Florence, AL </t>
  </si>
  <si>
    <t>HVS</t>
  </si>
  <si>
    <t>8621 Madison Blvd</t>
  </si>
  <si>
    <t xml:space="preserve">Madison, AL </t>
  </si>
  <si>
    <t>MBS</t>
  </si>
  <si>
    <t>Brookley Complex - 2180 Ave C</t>
  </si>
  <si>
    <t xml:space="preserve">Mobile, AL </t>
  </si>
  <si>
    <t>10200 Hwy 80 East</t>
  </si>
  <si>
    <t>TLS</t>
  </si>
  <si>
    <t>1168 Whigham Place</t>
  </si>
  <si>
    <t>Tuscaloosa, AL</t>
  </si>
  <si>
    <t>CGS</t>
  </si>
  <si>
    <t>7416 Veterans Pkwy</t>
  </si>
  <si>
    <t xml:space="preserve">Columbus, GA </t>
  </si>
  <si>
    <t>SGS</t>
  </si>
  <si>
    <t>506 Bourne Avenue</t>
  </si>
  <si>
    <t>Garden City, GA</t>
  </si>
  <si>
    <t>PFS</t>
  </si>
  <si>
    <t xml:space="preserve">Pensacola, FL </t>
  </si>
  <si>
    <t>TFS</t>
  </si>
  <si>
    <t xml:space="preserve">Tallahassee, FL </t>
  </si>
  <si>
    <t>660 Capitol Circle NE     (EAST)</t>
  </si>
  <si>
    <t>7202 66th St</t>
  </si>
  <si>
    <t>SRO</t>
  </si>
  <si>
    <t>5696 Summer Ave</t>
  </si>
  <si>
    <t>Summer Rd Mem,TN</t>
  </si>
  <si>
    <t>10375 E Airline Hwy 61</t>
  </si>
  <si>
    <t>New Orleans, LA (St Rose)</t>
  </si>
  <si>
    <t>MTZ</t>
  </si>
  <si>
    <t>532 Gilberts Ferry Road SE</t>
  </si>
  <si>
    <t>GDS</t>
  </si>
  <si>
    <t>8185 Eastex Freeway</t>
  </si>
  <si>
    <t>185 Lurton Street</t>
  </si>
  <si>
    <t>110 W.Modesto</t>
  </si>
  <si>
    <t>1902 Pmey Road</t>
  </si>
  <si>
    <t>Kansas City, MO</t>
  </si>
  <si>
    <t>307 W. Sante Fe, Olathe, KS</t>
  </si>
  <si>
    <t>325 Americans Ave</t>
  </si>
  <si>
    <t>South Central Region</t>
  </si>
  <si>
    <t>Acme Brick Tile Selling Locations</t>
  </si>
  <si>
    <t>Tier</t>
  </si>
  <si>
    <t>3 (Due2 Tier1)</t>
  </si>
  <si>
    <t>WFS</t>
  </si>
  <si>
    <t>Wichita Falls</t>
  </si>
  <si>
    <t>6701 Seymor Highway</t>
  </si>
  <si>
    <t>DFW</t>
  </si>
  <si>
    <t>Euless, TX</t>
  </si>
  <si>
    <t>801 Airport Freeway</t>
  </si>
  <si>
    <t>DDY</t>
  </si>
  <si>
    <t>Denton, TX</t>
  </si>
  <si>
    <t>135 Fort Worth Drive</t>
  </si>
  <si>
    <t>SAS</t>
  </si>
  <si>
    <t>16121 College Oak Drive</t>
  </si>
  <si>
    <t>AUS</t>
  </si>
  <si>
    <t>San Antonio,TX</t>
  </si>
  <si>
    <t>WIS</t>
  </si>
  <si>
    <t>Wichita, KS</t>
  </si>
  <si>
    <t>935 S West Street</t>
  </si>
  <si>
    <t>OCS</t>
  </si>
  <si>
    <t>Oklahoma City, OK</t>
  </si>
  <si>
    <t>2500 NW 10th Street</t>
  </si>
  <si>
    <t>TUS</t>
  </si>
  <si>
    <t>Tulsa, OK</t>
  </si>
  <si>
    <t>5130 S 10th ST East Avenue</t>
  </si>
  <si>
    <t>JMS</t>
  </si>
  <si>
    <t>Jackson, MS</t>
  </si>
  <si>
    <t>301 Priester Dr</t>
  </si>
  <si>
    <t>Attalla, AL /Gadsen</t>
  </si>
  <si>
    <t>SBO</t>
  </si>
  <si>
    <t>Scottsboro</t>
  </si>
  <si>
    <t>105 Liberty Lane, STE 200</t>
  </si>
  <si>
    <t>Columbus, GA</t>
  </si>
  <si>
    <t>RDC</t>
  </si>
  <si>
    <t>Richland Hills</t>
  </si>
  <si>
    <t>7412 Baker Blvd</t>
  </si>
  <si>
    <t>Tier 1</t>
  </si>
  <si>
    <t>Tier 2</t>
  </si>
  <si>
    <t>Tier 3</t>
  </si>
  <si>
    <t>Terry Dove</t>
  </si>
  <si>
    <t>Longview, TX</t>
  </si>
  <si>
    <t>LVS</t>
  </si>
  <si>
    <t>Richland Hills, TX</t>
  </si>
  <si>
    <t>NAS</t>
  </si>
  <si>
    <t>1902 Piney Rd</t>
  </si>
  <si>
    <t>2001 Old Greenwood Rd</t>
  </si>
  <si>
    <t>10921 Maumelle Blvd</t>
  </si>
  <si>
    <t>MES</t>
  </si>
  <si>
    <t>9400 Macon Rd</t>
  </si>
  <si>
    <t>110 W Modesto Ave</t>
  </si>
  <si>
    <t>Cordova, TN (Memphis)</t>
  </si>
  <si>
    <t>Olathe, KS (Kansas City)</t>
  </si>
  <si>
    <t>St. Rose, LA (New Orleans)</t>
  </si>
  <si>
    <t>10375 E Airline Hwy</t>
  </si>
  <si>
    <t>807 Pebble Rd</t>
  </si>
  <si>
    <t>516 Eraste Landry Rd</t>
  </si>
  <si>
    <t>151 Heinsohn Rd</t>
  </si>
  <si>
    <t>4012 Arden Rd</t>
  </si>
  <si>
    <t>2500 NW 10th St</t>
  </si>
  <si>
    <t>935 S West St</t>
  </si>
  <si>
    <t>307 W Santa Fe St</t>
  </si>
  <si>
    <t>2202 MacArthur Dr</t>
  </si>
  <si>
    <t>203 S 8th St</t>
  </si>
  <si>
    <t>Gulfport, MS</t>
  </si>
  <si>
    <t>16121 College Oak Dr</t>
  </si>
  <si>
    <t>4040 S General Bruce Dr</t>
  </si>
  <si>
    <t>5020 Acorn St</t>
  </si>
  <si>
    <t>4849 S Treadaway Blvd</t>
  </si>
  <si>
    <t>3020 W Front St</t>
  </si>
  <si>
    <t>325 Americas Ave</t>
  </si>
  <si>
    <t>1301 W Cotton St</t>
  </si>
  <si>
    <t>10028 Parkside Dr</t>
  </si>
  <si>
    <t>532 Gilbert Ferry Rd SE</t>
  </si>
  <si>
    <t>Attalla, AL (Gadsden)</t>
  </si>
  <si>
    <t>Pelham, AL  (Birmingham)</t>
  </si>
  <si>
    <t>1201 Kicker Rd</t>
  </si>
  <si>
    <t>506 Bourne Ave</t>
  </si>
  <si>
    <t>185 Lurton St</t>
  </si>
  <si>
    <t>4877 N 45th St</t>
  </si>
  <si>
    <t>Springdale, AR (NW Arkansas)</t>
  </si>
  <si>
    <t>2325 W Battlefield Rd</t>
  </si>
  <si>
    <t>Flowood, MS (Jackson)</t>
  </si>
  <si>
    <t>6159 State Highway 25</t>
  </si>
  <si>
    <t>Round Rock, TX (Austin)</t>
  </si>
  <si>
    <t>5130 S 110th East Ave</t>
  </si>
  <si>
    <t>2701 SE 3rd Ave</t>
  </si>
  <si>
    <t>1315 Fort Worth Dr</t>
  </si>
  <si>
    <t>Garden City, GA (Savannah)</t>
  </si>
  <si>
    <t>Southeast Gulf Region</t>
  </si>
  <si>
    <t>Tom Jeter</t>
  </si>
  <si>
    <t>North Texas Region</t>
  </si>
  <si>
    <t>Kirk Martin</t>
  </si>
  <si>
    <t>West Texas Region</t>
  </si>
  <si>
    <t>South Texas Region</t>
  </si>
  <si>
    <t>Mike Schrab</t>
  </si>
  <si>
    <t>John Brewer</t>
  </si>
  <si>
    <t>Central Texas Region</t>
  </si>
  <si>
    <t>Southern Region</t>
  </si>
  <si>
    <t>Bill Davis</t>
  </si>
  <si>
    <t>Midwest Region</t>
  </si>
  <si>
    <t>Jay Cox</t>
  </si>
  <si>
    <t>John Harp</t>
  </si>
  <si>
    <t>Mideast Region</t>
  </si>
  <si>
    <t>Logan Moss</t>
  </si>
  <si>
    <t>Central Region</t>
  </si>
  <si>
    <t>10200 Highway 80 E</t>
  </si>
  <si>
    <t>5623 U.S. Highway 431</t>
  </si>
  <si>
    <t>Madison, AL (Huntsville)</t>
  </si>
  <si>
    <t>MGS</t>
  </si>
  <si>
    <t>14245 Highway 49</t>
  </si>
  <si>
    <t>631 Round Rock West Dr</t>
  </si>
  <si>
    <t>8185 Eastex Fwy</t>
  </si>
  <si>
    <t>801 Airport Fwy</t>
  </si>
  <si>
    <t>502 Veterans Dr</t>
  </si>
  <si>
    <t>North Little Rock, AR</t>
  </si>
  <si>
    <t>No tier</t>
  </si>
  <si>
    <t>TYS</t>
  </si>
  <si>
    <t>CHO</t>
  </si>
  <si>
    <t>BCS</t>
  </si>
  <si>
    <t>HSO</t>
  </si>
  <si>
    <t>JBS</t>
  </si>
  <si>
    <t>LES</t>
  </si>
  <si>
    <t>NSO</t>
  </si>
  <si>
    <t>RLS</t>
  </si>
  <si>
    <t>SEL</t>
  </si>
  <si>
    <t>TFO</t>
  </si>
  <si>
    <t>Tallahassee, FL</t>
  </si>
  <si>
    <t>n/a</t>
  </si>
  <si>
    <t>2866 W Tharpe St</t>
  </si>
  <si>
    <t>Tyler, TX</t>
  </si>
  <si>
    <t>3220 S SW Loop 323</t>
  </si>
  <si>
    <t>Bryan, TX</t>
  </si>
  <si>
    <t>987 N Earl Rudder Fwy</t>
  </si>
  <si>
    <t>308 W 47th St</t>
  </si>
  <si>
    <t>Hot Springs, AR</t>
  </si>
  <si>
    <t>226 Cornerstone Blvd</t>
  </si>
  <si>
    <t>Jonesboro, AR</t>
  </si>
  <si>
    <t>2905 Dan Ave</t>
  </si>
  <si>
    <t>Las Cruces, NM</t>
  </si>
  <si>
    <t>1020 Kansas Ave</t>
  </si>
  <si>
    <t>Pensacola, FL</t>
  </si>
  <si>
    <t>Ridgeland, SC</t>
  </si>
  <si>
    <t>1072 Argent Blvd Ste 2B</t>
  </si>
  <si>
    <t>Mandeville, LA (Northshore)</t>
  </si>
  <si>
    <t>69142 Highway 59 Ste C</t>
  </si>
  <si>
    <t>BRO</t>
  </si>
  <si>
    <t>SWL</t>
  </si>
  <si>
    <t>6731 Exchequer Dr</t>
  </si>
  <si>
    <t>2111 Common St</t>
  </si>
  <si>
    <t>660 Capital Circle NE</t>
  </si>
  <si>
    <t>Chattanooga, TN - Showroom</t>
  </si>
  <si>
    <t xml:space="preserve">4130 Jersey Pike </t>
  </si>
  <si>
    <t>Tallahassee, FL - East</t>
  </si>
  <si>
    <t>121200</t>
  </si>
  <si>
    <t>123400</t>
  </si>
  <si>
    <t>124700</t>
  </si>
  <si>
    <t>124100</t>
  </si>
  <si>
    <t>135500</t>
  </si>
  <si>
    <t>123100</t>
  </si>
  <si>
    <t>127400</t>
  </si>
  <si>
    <t>129100</t>
  </si>
  <si>
    <t>521500</t>
  </si>
  <si>
    <t>125400</t>
  </si>
  <si>
    <t>125300</t>
  </si>
  <si>
    <t>121800</t>
  </si>
  <si>
    <t>133900</t>
  </si>
  <si>
    <t>129400</t>
  </si>
  <si>
    <t>Euless, TX (DFW)</t>
  </si>
  <si>
    <t>127200</t>
  </si>
  <si>
    <t>522200</t>
  </si>
  <si>
    <t>123000</t>
  </si>
  <si>
    <t>522400</t>
  </si>
  <si>
    <t>125800</t>
  </si>
  <si>
    <t>122800</t>
  </si>
  <si>
    <t>522000</t>
  </si>
  <si>
    <t>125000</t>
  </si>
  <si>
    <t>127000</t>
  </si>
  <si>
    <t>127100</t>
  </si>
  <si>
    <t>531300</t>
  </si>
  <si>
    <t>521300</t>
  </si>
  <si>
    <t>532000</t>
  </si>
  <si>
    <t>523700</t>
  </si>
  <si>
    <t>128700</t>
  </si>
  <si>
    <t>128100</t>
  </si>
  <si>
    <t>135100</t>
  </si>
  <si>
    <t>522100</t>
  </si>
  <si>
    <t>522700</t>
  </si>
  <si>
    <t>522600</t>
  </si>
  <si>
    <t>121000</t>
  </si>
  <si>
    <t>125500</t>
  </si>
  <si>
    <t>123200</t>
  </si>
  <si>
    <t>125600</t>
  </si>
  <si>
    <t>135600</t>
  </si>
  <si>
    <t>126000</t>
  </si>
  <si>
    <t>526400</t>
  </si>
  <si>
    <t>133800</t>
  </si>
  <si>
    <t>123300</t>
  </si>
  <si>
    <t>524900</t>
  </si>
  <si>
    <t>127600</t>
  </si>
  <si>
    <t>127500</t>
  </si>
  <si>
    <t>523900</t>
  </si>
  <si>
    <t>125700</t>
  </si>
  <si>
    <t>128300</t>
  </si>
  <si>
    <t>526500</t>
  </si>
  <si>
    <t>536500</t>
  </si>
  <si>
    <t>124600</t>
  </si>
  <si>
    <t>129500</t>
  </si>
  <si>
    <t>126100</t>
  </si>
  <si>
    <t>124400</t>
  </si>
  <si>
    <t>128600</t>
  </si>
  <si>
    <t>522900</t>
  </si>
  <si>
    <t>129200</t>
  </si>
  <si>
    <t>128200</t>
  </si>
  <si>
    <t>128400</t>
  </si>
  <si>
    <t>128000</t>
  </si>
  <si>
    <t>522500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</si>
</sst>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4"/>
      <color theme="3" tint="-0.249977111117893"/>
      <name val="Arial"/>
      <family val="2"/>
    </font>
    <font>
      <sz val="14"/>
      <color theme="2" tint="-0.749992370372631"/>
      <name val="Arial"/>
      <family val="2"/>
    </font>
    <font>
      <b/>
      <u/>
      <sz val="14"/>
      <name val="Cambria"/>
      <family val="1"/>
      <scheme val="major"/>
    </font>
    <font>
      <sz val="14"/>
      <name val="Cambria"/>
      <family val="1"/>
      <scheme val="major"/>
    </font>
    <font>
      <b/>
      <u/>
      <sz val="14"/>
      <color rgb="FF7030A0"/>
      <name val="Cambria"/>
      <family val="1"/>
      <scheme val="major"/>
    </font>
    <font>
      <sz val="14"/>
      <color theme="2" tint="-0.749992370372631"/>
      <name val="Cambria"/>
      <family val="1"/>
      <scheme val="major"/>
    </font>
    <font>
      <b/>
      <sz val="14"/>
      <color rgb="FF7030A0"/>
      <name val="Cambria"/>
      <family val="1"/>
      <scheme val="major"/>
    </font>
    <font>
      <b/>
      <sz val="20"/>
      <name val="Arial"/>
      <family val="2"/>
    </font>
    <font>
      <sz val="14"/>
      <color theme="1"/>
      <name val="Cambria"/>
      <family val="1"/>
      <scheme val="major"/>
    </font>
    <font>
      <b/>
      <sz val="14"/>
      <name val="Arial"/>
      <family val="2"/>
    </font>
    <font>
      <sz val="16"/>
      <name val="Arial"/>
      <family val="2"/>
    </font>
    <font>
      <b/>
      <sz val="14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0" fontId="13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5" fillId="2" borderId="0" xfId="0" applyFont="1" applyFill="1"/>
    <xf numFmtId="0" fontId="2" fillId="4" borderId="0" xfId="0" applyFont="1" applyFill="1"/>
    <xf numFmtId="0" fontId="13" fillId="0" borderId="0" xfId="0" applyFont="1"/>
    <xf numFmtId="0" fontId="15" fillId="0" borderId="0" xfId="0" applyFont="1"/>
    <xf numFmtId="0" fontId="10" fillId="0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topLeftCell="A19" zoomScale="75" zoomScaleNormal="75" zoomScaleSheetLayoutView="80" workbookViewId="0">
      <selection activeCell="A6" sqref="A6:C6"/>
    </sheetView>
  </sheetViews>
  <sheetFormatPr defaultColWidth="9.140625" defaultRowHeight="18"/>
  <cols>
    <col min="1" max="1" width="8.42578125" style="28" customWidth="1"/>
    <col min="2" max="2" width="12.28515625" style="50" customWidth="1"/>
    <col min="3" max="3" width="38.7109375" style="41" customWidth="1"/>
    <col min="4" max="4" width="37.5703125" style="41" customWidth="1"/>
    <col min="5" max="5" width="9.42578125" style="28" bestFit="1" customWidth="1"/>
    <col min="6" max="6" width="5.42578125" style="28" customWidth="1"/>
    <col min="7" max="7" width="5.42578125" style="2" customWidth="1"/>
    <col min="8" max="8" width="7.28515625" style="1" customWidth="1"/>
    <col min="9" max="9" width="13.140625" style="2" customWidth="1"/>
    <col min="10" max="10" width="44.5703125" style="2" bestFit="1" customWidth="1"/>
    <col min="11" max="12" width="0" style="2" hidden="1" customWidth="1"/>
    <col min="13" max="13" width="0" style="1" hidden="1" customWidth="1"/>
    <col min="14" max="16384" width="9.140625" style="2"/>
  </cols>
  <sheetData>
    <row r="1" spans="1:13" ht="43.5" customHeight="1">
      <c r="A1" s="43" t="s">
        <v>133</v>
      </c>
      <c r="B1" s="43"/>
      <c r="C1" s="43"/>
      <c r="D1" s="43"/>
      <c r="E1" s="43"/>
    </row>
    <row r="2" spans="1:13" ht="12" customHeight="1">
      <c r="A2" s="29"/>
      <c r="B2" s="44"/>
      <c r="C2" s="29"/>
      <c r="D2" s="29"/>
      <c r="E2" s="29"/>
    </row>
    <row r="3" spans="1:13" s="3" customFormat="1">
      <c r="A3" s="30"/>
      <c r="B3" s="45"/>
      <c r="C3" s="30" t="s">
        <v>0</v>
      </c>
      <c r="D3" s="30" t="s">
        <v>1</v>
      </c>
      <c r="E3" s="30" t="s">
        <v>2</v>
      </c>
      <c r="F3" s="30" t="s">
        <v>134</v>
      </c>
      <c r="G3" s="7"/>
    </row>
    <row r="4" spans="1:13">
      <c r="A4" s="31" t="s">
        <v>237</v>
      </c>
      <c r="B4" s="46"/>
      <c r="C4" s="32"/>
      <c r="D4" s="32" t="s">
        <v>236</v>
      </c>
      <c r="F4" s="33"/>
      <c r="G4" s="9"/>
      <c r="H4" s="13" t="s">
        <v>169</v>
      </c>
      <c r="K4" s="1"/>
    </row>
    <row r="5" spans="1:13">
      <c r="A5" s="33" t="s">
        <v>41</v>
      </c>
      <c r="B5" s="47" t="s">
        <v>286</v>
      </c>
      <c r="C5" s="27" t="s">
        <v>37</v>
      </c>
      <c r="D5" s="27" t="s">
        <v>38</v>
      </c>
      <c r="E5" s="33">
        <v>38305</v>
      </c>
      <c r="F5" s="33">
        <v>3</v>
      </c>
      <c r="G5" s="9"/>
      <c r="H5" s="23" t="s">
        <v>42</v>
      </c>
      <c r="I5" s="19" t="str">
        <f>VLOOKUP($H5,$A:$E,2,0)</f>
        <v>123000</v>
      </c>
      <c r="J5" s="19" t="str">
        <f>VLOOKUP($H5,$A:$E,3,0)</f>
        <v>Fort Smith, AR</v>
      </c>
      <c r="K5" s="19" t="str">
        <f>VLOOKUP($H5,$A:$E,4,0)</f>
        <v>2001 Old Greenwood Rd</v>
      </c>
      <c r="L5" s="19" t="s">
        <v>169</v>
      </c>
      <c r="M5" s="1">
        <f>VLOOKUP(H5,$A$3:$F$109,5,0)</f>
        <v>72903</v>
      </c>
    </row>
    <row r="6" spans="1:13">
      <c r="A6" s="33" t="s">
        <v>42</v>
      </c>
      <c r="B6" s="47" t="s">
        <v>303</v>
      </c>
      <c r="C6" s="27" t="s">
        <v>3</v>
      </c>
      <c r="D6" s="27" t="s">
        <v>178</v>
      </c>
      <c r="E6" s="33">
        <v>72903</v>
      </c>
      <c r="F6" s="33">
        <v>1</v>
      </c>
      <c r="G6" s="9"/>
      <c r="H6" s="23" t="s">
        <v>43</v>
      </c>
      <c r="I6" s="19" t="str">
        <f>VLOOKUP($H6,$A:$E,2,0)</f>
        <v>123100</v>
      </c>
      <c r="J6" s="19" t="str">
        <f>VLOOKUP($H6,$A:$E,3,0)</f>
        <v>North Little Rock, AR</v>
      </c>
      <c r="K6" s="19" t="str">
        <f>VLOOKUP($H6,$A:$E,4,0)</f>
        <v>10921 Maumelle Blvd</v>
      </c>
      <c r="L6" s="19" t="s">
        <v>169</v>
      </c>
      <c r="M6" s="1">
        <f>VLOOKUP(H6,$A$3:$F$109,5,0)</f>
        <v>72113</v>
      </c>
    </row>
    <row r="7" spans="1:13">
      <c r="A7" s="33" t="s">
        <v>252</v>
      </c>
      <c r="B7" s="47" t="s">
        <v>290</v>
      </c>
      <c r="C7" s="27" t="s">
        <v>267</v>
      </c>
      <c r="D7" s="27" t="s">
        <v>268</v>
      </c>
      <c r="E7" s="33">
        <v>71913</v>
      </c>
      <c r="F7" s="33" t="s">
        <v>260</v>
      </c>
      <c r="G7" s="9"/>
      <c r="H7" s="23" t="s">
        <v>145</v>
      </c>
      <c r="I7" s="19" t="str">
        <f>VLOOKUP($H7,$A:$E,2,0)</f>
        <v>128300</v>
      </c>
      <c r="J7" s="19" t="str">
        <f>VLOOKUP($H7,$A:$E,3,0)</f>
        <v>San Antonio,TX</v>
      </c>
      <c r="K7" s="19" t="str">
        <f>VLOOKUP($H7,$A:$E,4,0)</f>
        <v>16121 College Oak Dr</v>
      </c>
      <c r="L7" s="19" t="s">
        <v>169</v>
      </c>
      <c r="M7" s="1">
        <f>VLOOKUP(H7,$A$3:$F$109,5,0)</f>
        <v>78249</v>
      </c>
    </row>
    <row r="8" spans="1:13">
      <c r="A8" s="33" t="s">
        <v>253</v>
      </c>
      <c r="B8" s="47" t="s">
        <v>287</v>
      </c>
      <c r="C8" s="27" t="s">
        <v>269</v>
      </c>
      <c r="D8" s="27" t="s">
        <v>270</v>
      </c>
      <c r="E8" s="33">
        <v>72401</v>
      </c>
      <c r="F8" s="33" t="s">
        <v>260</v>
      </c>
      <c r="G8" s="9"/>
      <c r="H8" s="23" t="s">
        <v>53</v>
      </c>
      <c r="I8" s="19" t="str">
        <f>VLOOKUP($H8,$A:$E,2,0)</f>
        <v>125500</v>
      </c>
      <c r="J8" s="19" t="str">
        <f>VLOOKUP($H8,$A:$E,3,0)</f>
        <v>Monroe, LA</v>
      </c>
      <c r="K8" s="19" t="str">
        <f>VLOOKUP($H8,$A:$E,4,0)</f>
        <v>203 S 8th St</v>
      </c>
      <c r="L8" s="19" t="s">
        <v>169</v>
      </c>
      <c r="M8" s="1">
        <f>VLOOKUP(H8,$A$3:$F$109,5,0)</f>
        <v>71201</v>
      </c>
    </row>
    <row r="9" spans="1:13">
      <c r="A9" s="33" t="s">
        <v>43</v>
      </c>
      <c r="B9" s="47" t="s">
        <v>291</v>
      </c>
      <c r="C9" s="27" t="s">
        <v>247</v>
      </c>
      <c r="D9" s="27" t="s">
        <v>179</v>
      </c>
      <c r="E9" s="33">
        <v>72113</v>
      </c>
      <c r="F9" s="33">
        <v>1</v>
      </c>
      <c r="G9" s="9"/>
      <c r="H9" s="23" t="s">
        <v>59</v>
      </c>
      <c r="I9" s="19" t="str">
        <f>VLOOKUP($H9,$A:$E,2,0)</f>
        <v>127000</v>
      </c>
      <c r="J9" s="19" t="str">
        <f>VLOOKUP($H9,$A:$E,3,0)</f>
        <v>Abilene, TX</v>
      </c>
      <c r="K9" s="19" t="str">
        <f>VLOOKUP($H9,$A:$E,4,0)</f>
        <v>4849 S Treadaway Blvd</v>
      </c>
      <c r="L9" s="19" t="s">
        <v>169</v>
      </c>
      <c r="M9" s="1">
        <f>VLOOKUP(H9,$A$3:$F$109,5,0)</f>
        <v>79602</v>
      </c>
    </row>
    <row r="10" spans="1:13">
      <c r="A10" s="33" t="s">
        <v>180</v>
      </c>
      <c r="B10" s="47" t="s">
        <v>321</v>
      </c>
      <c r="C10" s="27" t="s">
        <v>183</v>
      </c>
      <c r="D10" s="27" t="s">
        <v>181</v>
      </c>
      <c r="E10" s="33">
        <v>38016</v>
      </c>
      <c r="F10" s="33">
        <v>2</v>
      </c>
      <c r="G10" s="9"/>
      <c r="H10" s="23" t="s">
        <v>62</v>
      </c>
      <c r="I10" s="19" t="str">
        <f>VLOOKUP($H10,$A:$E,2,0)</f>
        <v>127400</v>
      </c>
      <c r="J10" s="19" t="str">
        <f>VLOOKUP($H10,$A:$E,3,0)</f>
        <v>Lubbock, TX</v>
      </c>
      <c r="K10" s="19" t="str">
        <f>VLOOKUP($H10,$A:$E,4,0)</f>
        <v>7202 66th St</v>
      </c>
      <c r="L10" s="19" t="s">
        <v>169</v>
      </c>
      <c r="M10" s="1">
        <f>VLOOKUP(H10,$A$3:$F$109,5,0)</f>
        <v>79407</v>
      </c>
    </row>
    <row r="11" spans="1:13">
      <c r="A11" s="33" t="s">
        <v>44</v>
      </c>
      <c r="B11" s="47" t="s">
        <v>329</v>
      </c>
      <c r="C11" s="27" t="s">
        <v>5</v>
      </c>
      <c r="D11" s="27" t="s">
        <v>182</v>
      </c>
      <c r="E11" s="33">
        <v>72801</v>
      </c>
      <c r="F11" s="33">
        <v>3</v>
      </c>
      <c r="G11" s="9"/>
      <c r="H11" s="23" t="s">
        <v>166</v>
      </c>
      <c r="I11" s="19" t="str">
        <f>VLOOKUP($H11,$A:$E,2,0)</f>
        <v>133800</v>
      </c>
      <c r="J11" s="19" t="str">
        <f>VLOOKUP($H11,$A:$E,3,0)</f>
        <v>Richland Hills, TX</v>
      </c>
      <c r="K11" s="19" t="str">
        <f>VLOOKUP($H11,$A:$E,4,0)</f>
        <v>7412 Baker Blvd</v>
      </c>
      <c r="L11" s="19" t="s">
        <v>169</v>
      </c>
      <c r="M11" s="1">
        <f>VLOOKUP(H11,$A$3:$F$109,5,0)</f>
        <v>76118</v>
      </c>
    </row>
    <row r="12" spans="1:13">
      <c r="A12" s="33" t="s">
        <v>176</v>
      </c>
      <c r="B12" s="47" t="s">
        <v>323</v>
      </c>
      <c r="C12" s="27" t="s">
        <v>212</v>
      </c>
      <c r="D12" s="27" t="s">
        <v>211</v>
      </c>
      <c r="E12" s="33">
        <v>72762</v>
      </c>
      <c r="F12" s="33">
        <v>2</v>
      </c>
      <c r="G12" s="9"/>
      <c r="H12" s="23" t="s">
        <v>250</v>
      </c>
      <c r="I12" s="19" t="str">
        <f>VLOOKUP($H12,$A:$E,2,0)</f>
        <v>531300</v>
      </c>
      <c r="J12" s="19" t="str">
        <f>VLOOKUP($H12,$A:$E,3,0)</f>
        <v>Chattanooga, TN - Showroom</v>
      </c>
      <c r="K12" s="19" t="str">
        <f>VLOOKUP($H12,$A:$E,4,0)</f>
        <v xml:space="preserve">4130 Jersey Pike </v>
      </c>
      <c r="L12" s="19" t="s">
        <v>169</v>
      </c>
      <c r="M12" s="1">
        <f>VLOOKUP(H12,$A$3:$F$109,5,0)</f>
        <v>37421</v>
      </c>
    </row>
    <row r="13" spans="1:13">
      <c r="A13" s="33" t="s">
        <v>45</v>
      </c>
      <c r="B13" s="47" t="s">
        <v>339</v>
      </c>
      <c r="C13" s="27" t="s">
        <v>8</v>
      </c>
      <c r="D13" s="27" t="s">
        <v>177</v>
      </c>
      <c r="E13" s="33">
        <v>75501</v>
      </c>
      <c r="F13" s="33">
        <v>3</v>
      </c>
      <c r="G13" s="9"/>
      <c r="H13" s="23" t="s">
        <v>92</v>
      </c>
      <c r="I13" s="19" t="str">
        <f>VLOOKUP($H13,$A:$E,2,0)</f>
        <v>522400</v>
      </c>
      <c r="J13" s="19" t="str">
        <f>VLOOKUP($H13,$A:$E,3,0)</f>
        <v xml:space="preserve">Florence, AL </v>
      </c>
      <c r="K13" s="19" t="str">
        <f>VLOOKUP($H13,$A:$E,4,0)</f>
        <v>502 Veterans Dr</v>
      </c>
      <c r="L13" s="19" t="s">
        <v>169</v>
      </c>
      <c r="M13" s="1">
        <f>VLOOKUP(H13,$A$3:$F$109,5,0)</f>
        <v>35630</v>
      </c>
    </row>
    <row r="14" spans="1:13">
      <c r="A14" s="33"/>
      <c r="B14" s="47"/>
      <c r="C14" s="27"/>
      <c r="D14" s="27"/>
      <c r="E14" s="33"/>
      <c r="F14" s="33"/>
      <c r="G14" s="9"/>
      <c r="H14" s="23" t="s">
        <v>95</v>
      </c>
      <c r="I14" s="19" t="str">
        <f>VLOOKUP($H14,$A:$E,2,0)</f>
        <v>522500</v>
      </c>
      <c r="J14" s="19" t="str">
        <f>VLOOKUP($H14,$A:$E,3,0)</f>
        <v>Madison, AL (Huntsville)</v>
      </c>
      <c r="K14" s="19" t="str">
        <f>VLOOKUP($H14,$A:$E,4,0)</f>
        <v>8621 Madison Blvd</v>
      </c>
      <c r="L14" s="19" t="s">
        <v>169</v>
      </c>
      <c r="M14" s="1">
        <f>VLOOKUP(H14,$A$3:$F$109,5,0)</f>
        <v>35758</v>
      </c>
    </row>
    <row r="15" spans="1:13">
      <c r="A15" s="31" t="s">
        <v>235</v>
      </c>
      <c r="B15" s="46"/>
      <c r="C15" s="32"/>
      <c r="D15" s="32" t="s">
        <v>234</v>
      </c>
      <c r="F15" s="33"/>
      <c r="G15" s="9"/>
      <c r="H15" s="23" t="s">
        <v>89</v>
      </c>
      <c r="I15" s="19" t="str">
        <f>VLOOKUP($H15,$A:$E,2,0)</f>
        <v>522200</v>
      </c>
      <c r="J15" s="19" t="str">
        <f>VLOOKUP($H15,$A:$E,3,0)</f>
        <v xml:space="preserve">Dothan, AL </v>
      </c>
      <c r="K15" s="19" t="str">
        <f>VLOOKUP($H15,$A:$E,4,0)</f>
        <v>2535 Ross Clark Circle</v>
      </c>
      <c r="L15" s="19" t="s">
        <v>169</v>
      </c>
      <c r="M15" s="1">
        <f>VLOOKUP(H15,$A$3:$F$109,5,0)</f>
        <v>36301</v>
      </c>
    </row>
    <row r="16" spans="1:13">
      <c r="A16" s="33" t="s">
        <v>47</v>
      </c>
      <c r="B16" s="47" t="s">
        <v>338</v>
      </c>
      <c r="C16" s="27" t="s">
        <v>11</v>
      </c>
      <c r="D16" s="27" t="s">
        <v>213</v>
      </c>
      <c r="E16" s="33">
        <v>65807</v>
      </c>
      <c r="F16" s="33">
        <v>2</v>
      </c>
      <c r="G16" s="9"/>
      <c r="H16" s="23" t="s">
        <v>258</v>
      </c>
      <c r="I16" s="19" t="str">
        <f>VLOOKUP($H16,$A:$E,2,0)</f>
        <v>536500</v>
      </c>
      <c r="J16" s="19" t="str">
        <f>VLOOKUP($H16,$A:$E,3,0)</f>
        <v>Tallahassee, FL - East</v>
      </c>
      <c r="K16" s="19" t="str">
        <f>VLOOKUP($H16,$A:$E,4,0)</f>
        <v>660 Capital Circle NE</v>
      </c>
      <c r="L16" s="19" t="s">
        <v>169</v>
      </c>
      <c r="M16" s="1">
        <f>VLOOKUP(H16,$A$3:$F$109,5,0)</f>
        <v>32301</v>
      </c>
    </row>
    <row r="17" spans="1:13">
      <c r="A17" s="33" t="s">
        <v>48</v>
      </c>
      <c r="B17" s="47" t="s">
        <v>288</v>
      </c>
      <c r="C17" s="27" t="s">
        <v>9</v>
      </c>
      <c r="D17" s="27" t="s">
        <v>187</v>
      </c>
      <c r="E17" s="33">
        <v>64801</v>
      </c>
      <c r="F17" s="33">
        <v>2</v>
      </c>
      <c r="G17" s="9"/>
      <c r="H17" s="23" t="s">
        <v>85</v>
      </c>
      <c r="I17" s="19" t="str">
        <f>VLOOKUP($H17,$A:$E,2,0)</f>
        <v>522100</v>
      </c>
      <c r="J17" s="19" t="str">
        <f>VLOOKUP($H17,$A:$E,3,0)</f>
        <v>Pelham, AL  (Birmingham)</v>
      </c>
      <c r="K17" s="19" t="str">
        <f>VLOOKUP($H17,$A:$E,4,0)</f>
        <v>2299 Pelham Pkwy</v>
      </c>
      <c r="L17" s="19" t="s">
        <v>169</v>
      </c>
      <c r="M17" s="1">
        <f>VLOOKUP(H17,$A$3:$F$109,5,0)</f>
        <v>35124</v>
      </c>
    </row>
    <row r="18" spans="1:13">
      <c r="A18" s="33" t="s">
        <v>46</v>
      </c>
      <c r="B18" s="47" t="s">
        <v>289</v>
      </c>
      <c r="C18" s="27" t="s">
        <v>184</v>
      </c>
      <c r="D18" s="27" t="s">
        <v>193</v>
      </c>
      <c r="E18" s="33">
        <v>66061</v>
      </c>
      <c r="F18" s="33">
        <v>3</v>
      </c>
      <c r="G18" s="9"/>
      <c r="H18" s="23" t="s">
        <v>108</v>
      </c>
      <c r="I18" s="19" t="str">
        <f>VLOOKUP($H18,$A:$E,2,0)</f>
        <v>523900</v>
      </c>
      <c r="J18" s="19" t="str">
        <f>VLOOKUP($H18,$A:$E,3,0)</f>
        <v>Garden City, GA (Savannah)</v>
      </c>
      <c r="K18" s="19" t="str">
        <f>VLOOKUP($H18,$A:$E,4,0)</f>
        <v>506 Bourne Ave</v>
      </c>
      <c r="L18" s="19" t="s">
        <v>169</v>
      </c>
      <c r="M18" s="1">
        <f>VLOOKUP(H18,$A$3:$F$109,5,0)</f>
        <v>31408</v>
      </c>
    </row>
    <row r="19" spans="1:13">
      <c r="A19" s="33"/>
      <c r="B19" s="47"/>
      <c r="C19" s="27"/>
      <c r="D19" s="27"/>
      <c r="E19" s="33"/>
      <c r="F19" s="33"/>
      <c r="G19" s="9"/>
      <c r="H19" s="23" t="s">
        <v>105</v>
      </c>
      <c r="I19" s="19" t="str">
        <f>VLOOKUP($H19,$A:$E,2,0)</f>
        <v>523700</v>
      </c>
      <c r="J19" s="19" t="str">
        <f>VLOOKUP($H19,$A:$E,3,0)</f>
        <v>Columbus, GA</v>
      </c>
      <c r="K19" s="19" t="str">
        <f>VLOOKUP($H19,$A:$E,4,0)</f>
        <v>7416 Veterans Pkwy</v>
      </c>
      <c r="L19" s="19" t="s">
        <v>169</v>
      </c>
      <c r="M19" s="1">
        <f>VLOOKUP(H19,$A$3:$F$109,5,0)</f>
        <v>31909</v>
      </c>
    </row>
    <row r="20" spans="1:13">
      <c r="A20" s="31" t="s">
        <v>232</v>
      </c>
      <c r="B20" s="46"/>
      <c r="C20" s="27"/>
      <c r="D20" s="32" t="s">
        <v>233</v>
      </c>
      <c r="E20" s="33"/>
      <c r="F20" s="33"/>
      <c r="G20" s="9"/>
      <c r="H20" s="23" t="s">
        <v>241</v>
      </c>
      <c r="I20" s="19" t="str">
        <f>VLOOKUP($H20,$A:$E,2,0)</f>
        <v>522700</v>
      </c>
      <c r="J20" s="19" t="str">
        <f>VLOOKUP($H20,$A:$E,3,0)</f>
        <v>Montgomery, AL</v>
      </c>
      <c r="K20" s="19" t="str">
        <f>VLOOKUP($H20,$A:$E,4,0)</f>
        <v>10200 Highway 80 E</v>
      </c>
      <c r="L20" s="19" t="s">
        <v>169</v>
      </c>
      <c r="M20" s="1">
        <f>VLOOKUP(H20,$A$3:$F$109,5,0)</f>
        <v>36117</v>
      </c>
    </row>
    <row r="21" spans="1:13">
      <c r="A21" s="33" t="s">
        <v>149</v>
      </c>
      <c r="B21" s="47" t="s">
        <v>341</v>
      </c>
      <c r="C21" s="27" t="s">
        <v>150</v>
      </c>
      <c r="D21" s="27" t="s">
        <v>192</v>
      </c>
      <c r="E21" s="33">
        <v>67213</v>
      </c>
      <c r="F21" s="33">
        <v>3</v>
      </c>
      <c r="G21" s="9"/>
      <c r="H21" s="23" t="s">
        <v>60</v>
      </c>
      <c r="I21" s="19" t="str">
        <f>VLOOKUP($H21,$A:$E,2,0)</f>
        <v>127100</v>
      </c>
      <c r="J21" s="19" t="str">
        <f>VLOOKUP($H21,$A:$E,3,0)</f>
        <v>Amarillo, TX</v>
      </c>
      <c r="K21" s="19" t="str">
        <f>VLOOKUP($H21,$A:$E,4,0)</f>
        <v>2701 SE 3rd Ave</v>
      </c>
      <c r="L21" s="19" t="s">
        <v>169</v>
      </c>
      <c r="M21" s="1">
        <f>VLOOKUP(H21,$A$3:$F$109,5,0)</f>
        <v>79104</v>
      </c>
    </row>
    <row r="22" spans="1:13">
      <c r="A22" s="33" t="s">
        <v>152</v>
      </c>
      <c r="B22" s="47" t="s">
        <v>326</v>
      </c>
      <c r="C22" s="27" t="s">
        <v>153</v>
      </c>
      <c r="D22" s="27" t="s">
        <v>191</v>
      </c>
      <c r="E22" s="33">
        <v>73107</v>
      </c>
      <c r="F22" s="33">
        <v>2</v>
      </c>
      <c r="G22" s="9"/>
      <c r="H22" s="23" t="s">
        <v>58</v>
      </c>
      <c r="I22" s="19" t="str">
        <f>VLOOKUP($H22,$A:$E,2,0)</f>
        <v>128200</v>
      </c>
      <c r="J22" s="19" t="str">
        <f>VLOOKUP($H22,$A:$E,3,0)</f>
        <v>Houston, TX</v>
      </c>
      <c r="K22" s="19" t="str">
        <f>VLOOKUP($H22,$A:$E,4,0)</f>
        <v>5020 Acorn St</v>
      </c>
      <c r="L22" s="19" t="s">
        <v>169</v>
      </c>
      <c r="M22" s="1">
        <f>VLOOKUP(H22,$A$3:$F$109,5,0)</f>
        <v>77092</v>
      </c>
    </row>
    <row r="23" spans="1:13">
      <c r="A23" s="33" t="s">
        <v>155</v>
      </c>
      <c r="B23" s="47" t="s">
        <v>340</v>
      </c>
      <c r="C23" s="27" t="s">
        <v>156</v>
      </c>
      <c r="D23" s="27" t="s">
        <v>217</v>
      </c>
      <c r="E23" s="33">
        <v>74146</v>
      </c>
      <c r="F23" s="33">
        <v>2</v>
      </c>
      <c r="G23" s="9"/>
      <c r="H23" s="23" t="s">
        <v>64</v>
      </c>
      <c r="I23" s="19" t="str">
        <f>VLOOKUP($H23,$A:$E,2,0)</f>
        <v>127600</v>
      </c>
      <c r="J23" s="19" t="str">
        <f>VLOOKUP($H23,$A:$E,3,0)</f>
        <v>San Angelo, TX</v>
      </c>
      <c r="K23" s="19" t="str">
        <f>VLOOKUP($H23,$A:$E,4,0)</f>
        <v>4012 Arden Rd</v>
      </c>
      <c r="L23" s="19" t="s">
        <v>169</v>
      </c>
      <c r="M23" s="1">
        <f>VLOOKUP(H23,$A$3:$F$109,5,0)</f>
        <v>76901</v>
      </c>
    </row>
    <row r="24" spans="1:13">
      <c r="A24" s="33"/>
      <c r="B24" s="47"/>
      <c r="C24" s="27"/>
      <c r="D24" s="27"/>
      <c r="E24" s="33"/>
      <c r="F24" s="33"/>
      <c r="G24" s="9"/>
      <c r="L24" s="20">
        <v>19</v>
      </c>
    </row>
    <row r="25" spans="1:13">
      <c r="A25" s="31" t="s">
        <v>230</v>
      </c>
      <c r="B25" s="46"/>
      <c r="C25" s="32"/>
      <c r="D25" s="32" t="s">
        <v>231</v>
      </c>
      <c r="F25" s="33"/>
      <c r="G25" s="9"/>
      <c r="H25" s="13" t="s">
        <v>170</v>
      </c>
    </row>
    <row r="26" spans="1:13">
      <c r="A26" s="33" t="s">
        <v>49</v>
      </c>
      <c r="B26" s="47" t="s">
        <v>308</v>
      </c>
      <c r="C26" s="27" t="s">
        <v>13</v>
      </c>
      <c r="D26" s="27" t="s">
        <v>194</v>
      </c>
      <c r="E26" s="33">
        <v>71301</v>
      </c>
      <c r="F26" s="33">
        <v>2</v>
      </c>
      <c r="G26" s="9"/>
      <c r="H26" s="23" t="s">
        <v>47</v>
      </c>
      <c r="I26" s="19" t="str">
        <f>VLOOKUP($H26,$A:$E,2,0)</f>
        <v>124600</v>
      </c>
      <c r="J26" s="19" t="str">
        <f>VLOOKUP($H26,$A:$E,3,0)</f>
        <v>Springfield, MO</v>
      </c>
      <c r="K26" s="19" t="str">
        <f>VLOOKUP($H26,$A:$E,4,0)</f>
        <v>2325 W Battlefield Rd</v>
      </c>
      <c r="L26" s="19" t="s">
        <v>170</v>
      </c>
      <c r="M26" s="1">
        <f>VLOOKUP(H26,$A$3:$F$109,5,0)</f>
        <v>65807</v>
      </c>
    </row>
    <row r="27" spans="1:13">
      <c r="A27" s="33" t="s">
        <v>278</v>
      </c>
      <c r="B27" s="47" t="s">
        <v>317</v>
      </c>
      <c r="C27" s="27" t="s">
        <v>15</v>
      </c>
      <c r="D27" s="27" t="s">
        <v>280</v>
      </c>
      <c r="E27" s="33">
        <v>70809</v>
      </c>
      <c r="F27" s="33" t="s">
        <v>260</v>
      </c>
      <c r="G27" s="9"/>
      <c r="H27" s="23" t="s">
        <v>48</v>
      </c>
      <c r="I27" s="19" t="str">
        <f>VLOOKUP($H27,$A:$E,2,0)</f>
        <v>124700</v>
      </c>
      <c r="J27" s="19" t="str">
        <f>VLOOKUP($H27,$A:$E,3,0)</f>
        <v>Joplin, MO</v>
      </c>
      <c r="K27" s="19" t="str">
        <f>VLOOKUP($H27,$A:$E,4,0)</f>
        <v>807 Pebble Rd</v>
      </c>
      <c r="L27" s="19" t="s">
        <v>170</v>
      </c>
      <c r="M27" s="1">
        <f>VLOOKUP(H27,$A$3:$F$109,5,0)</f>
        <v>64801</v>
      </c>
    </row>
    <row r="28" spans="1:13">
      <c r="A28" s="33" t="s">
        <v>51</v>
      </c>
      <c r="B28" s="47" t="s">
        <v>296</v>
      </c>
      <c r="C28" s="27" t="s">
        <v>16</v>
      </c>
      <c r="D28" s="27" t="s">
        <v>281</v>
      </c>
      <c r="E28" s="33">
        <v>70601</v>
      </c>
      <c r="F28" s="33" t="s">
        <v>260</v>
      </c>
      <c r="G28" s="9"/>
      <c r="H28" s="23" t="s">
        <v>152</v>
      </c>
      <c r="I28" s="19" t="str">
        <f>VLOOKUP($H28,$A:$E,2,0)</f>
        <v>126000</v>
      </c>
      <c r="J28" s="19" t="str">
        <f>VLOOKUP($H28,$A:$E,3,0)</f>
        <v>Oklahoma City, OK</v>
      </c>
      <c r="K28" s="19" t="str">
        <f>VLOOKUP($H28,$A:$E,4,0)</f>
        <v>2500 NW 10th St</v>
      </c>
      <c r="L28" s="19" t="s">
        <v>170</v>
      </c>
      <c r="M28" s="1">
        <f>VLOOKUP(H28,$A$3:$F$109,5,0)</f>
        <v>73107</v>
      </c>
    </row>
    <row r="29" spans="1:13">
      <c r="A29" s="33" t="s">
        <v>279</v>
      </c>
      <c r="B29" s="47" t="s">
        <v>295</v>
      </c>
      <c r="C29" s="27" t="s">
        <v>18</v>
      </c>
      <c r="D29" s="27" t="s">
        <v>188</v>
      </c>
      <c r="E29" s="33">
        <v>70506</v>
      </c>
      <c r="F29" s="33">
        <v>2</v>
      </c>
      <c r="G29" s="9"/>
      <c r="H29" s="23" t="s">
        <v>49</v>
      </c>
      <c r="I29" s="19" t="str">
        <f>VLOOKUP($H29,$A:$E,2,0)</f>
        <v>125000</v>
      </c>
      <c r="J29" s="19" t="str">
        <f>VLOOKUP($H29,$A:$E,3,0)</f>
        <v>Alexandria, LA</v>
      </c>
      <c r="K29" s="19" t="str">
        <f>VLOOKUP($H29,$A:$E,4,0)</f>
        <v>2202 MacArthur Dr</v>
      </c>
      <c r="L29" s="19" t="s">
        <v>170</v>
      </c>
      <c r="M29" s="1">
        <f>VLOOKUP(H29,$A$3:$F$109,5,0)</f>
        <v>71301</v>
      </c>
    </row>
    <row r="30" spans="1:13">
      <c r="A30" s="33" t="s">
        <v>53</v>
      </c>
      <c r="B30" s="47" t="s">
        <v>322</v>
      </c>
      <c r="C30" s="27" t="s">
        <v>20</v>
      </c>
      <c r="D30" s="27" t="s">
        <v>195</v>
      </c>
      <c r="E30" s="33">
        <v>71201</v>
      </c>
      <c r="F30" s="33">
        <v>1</v>
      </c>
      <c r="G30" s="9"/>
      <c r="H30" s="23" t="s">
        <v>279</v>
      </c>
      <c r="I30" s="19" t="str">
        <f>VLOOKUP($H30,$A:$E,2,0)</f>
        <v>125400</v>
      </c>
      <c r="J30" s="19" t="str">
        <f>VLOOKUP($H30,$A:$E,3,0)</f>
        <v>Lafayette, LA</v>
      </c>
      <c r="K30" s="19" t="str">
        <f>VLOOKUP($H30,$A:$E,4,0)</f>
        <v>516 Eraste Landry Rd</v>
      </c>
      <c r="L30" s="19" t="s">
        <v>170</v>
      </c>
      <c r="M30" s="1">
        <f>VLOOKUP(H30,$A$3:$F$109,5,0)</f>
        <v>70506</v>
      </c>
    </row>
    <row r="31" spans="1:13">
      <c r="A31" s="33" t="s">
        <v>257</v>
      </c>
      <c r="B31" s="47" t="s">
        <v>324</v>
      </c>
      <c r="C31" s="27" t="s">
        <v>185</v>
      </c>
      <c r="D31" s="27" t="s">
        <v>186</v>
      </c>
      <c r="E31" s="33">
        <v>70087</v>
      </c>
      <c r="F31" s="33">
        <v>2</v>
      </c>
      <c r="G31" s="9"/>
      <c r="H31" s="23" t="s">
        <v>257</v>
      </c>
      <c r="I31" s="19" t="str">
        <f>VLOOKUP($H31,$A:$E,2,0)</f>
        <v>125600</v>
      </c>
      <c r="J31" s="19" t="str">
        <f>VLOOKUP($H31,$A:$E,3,0)</f>
        <v>St. Rose, LA (New Orleans)</v>
      </c>
      <c r="K31" s="19" t="str">
        <f>VLOOKUP($H31,$A:$E,4,0)</f>
        <v>10375 E Airline Hwy</v>
      </c>
      <c r="L31" s="19" t="s">
        <v>170</v>
      </c>
      <c r="M31" s="1">
        <f>VLOOKUP(H31,$A$3:$F$109,5,0)</f>
        <v>70087</v>
      </c>
    </row>
    <row r="32" spans="1:13">
      <c r="A32" s="33" t="s">
        <v>255</v>
      </c>
      <c r="B32" s="47" t="s">
        <v>325</v>
      </c>
      <c r="C32" s="27" t="s">
        <v>276</v>
      </c>
      <c r="D32" s="27" t="s">
        <v>277</v>
      </c>
      <c r="E32" s="33">
        <v>70471</v>
      </c>
      <c r="F32" s="33" t="s">
        <v>260</v>
      </c>
      <c r="G32" s="9"/>
      <c r="H32" s="23" t="s">
        <v>55</v>
      </c>
      <c r="I32" s="19" t="str">
        <f>VLOOKUP($H32,$A:$E,2,0)</f>
        <v>125700</v>
      </c>
      <c r="J32" s="19" t="str">
        <f>VLOOKUP($H32,$A:$E,3,0)</f>
        <v>Shreveport, LA</v>
      </c>
      <c r="K32" s="19" t="str">
        <f>VLOOKUP($H32,$A:$E,4,0)</f>
        <v>1919 Kings Highway</v>
      </c>
      <c r="L32" s="19" t="s">
        <v>170</v>
      </c>
      <c r="M32" s="1">
        <f>VLOOKUP(H32,$A$3:$F$109,5,0)</f>
        <v>71103</v>
      </c>
    </row>
    <row r="33" spans="1:13">
      <c r="A33" s="33" t="s">
        <v>55</v>
      </c>
      <c r="B33" s="47" t="s">
        <v>334</v>
      </c>
      <c r="C33" s="27" t="s">
        <v>22</v>
      </c>
      <c r="D33" s="27" t="s">
        <v>40</v>
      </c>
      <c r="E33" s="33">
        <v>71103</v>
      </c>
      <c r="F33" s="33">
        <v>2</v>
      </c>
      <c r="G33" s="9"/>
      <c r="H33" s="23" t="s">
        <v>72</v>
      </c>
      <c r="I33" s="19" t="str">
        <f>VLOOKUP($H33,$A:$E,2,0)</f>
        <v>125800</v>
      </c>
      <c r="J33" s="19" t="str">
        <f>VLOOKUP($H33,$A:$E,3,0)</f>
        <v>Gulfport, MS</v>
      </c>
      <c r="K33" s="19" t="str">
        <f>VLOOKUP($H33,$A:$E,4,0)</f>
        <v>14245 Highway 49</v>
      </c>
      <c r="L33" s="19" t="s">
        <v>170</v>
      </c>
      <c r="M33" s="1">
        <f>VLOOKUP(H33,$A$3:$F$109,5,0)</f>
        <v>39503</v>
      </c>
    </row>
    <row r="34" spans="1:13">
      <c r="A34" s="33" t="s">
        <v>72</v>
      </c>
      <c r="B34" s="47" t="s">
        <v>305</v>
      </c>
      <c r="C34" s="27" t="s">
        <v>196</v>
      </c>
      <c r="D34" s="27" t="s">
        <v>242</v>
      </c>
      <c r="E34" s="33">
        <v>39503</v>
      </c>
      <c r="F34" s="33">
        <v>2</v>
      </c>
      <c r="G34" s="9"/>
      <c r="H34" s="23" t="s">
        <v>158</v>
      </c>
      <c r="I34" s="19" t="str">
        <f>VLOOKUP($H34,$A:$E,2,0)</f>
        <v>122800</v>
      </c>
      <c r="J34" s="19" t="str">
        <f>VLOOKUP($H34,$A:$E,3,0)</f>
        <v>Flowood, MS (Jackson)</v>
      </c>
      <c r="K34" s="19" t="str">
        <f>VLOOKUP($H34,$A:$E,4,0)</f>
        <v>6159 State Highway 25</v>
      </c>
      <c r="L34" s="19" t="s">
        <v>170</v>
      </c>
      <c r="M34" s="1">
        <f>VLOOKUP(H34,$A$3:$F$109,5,0)</f>
        <v>39047</v>
      </c>
    </row>
    <row r="35" spans="1:13">
      <c r="A35" s="33" t="s">
        <v>158</v>
      </c>
      <c r="B35" s="47" t="s">
        <v>306</v>
      </c>
      <c r="C35" s="27" t="s">
        <v>214</v>
      </c>
      <c r="D35" s="27" t="s">
        <v>215</v>
      </c>
      <c r="E35" s="33">
        <v>39047</v>
      </c>
      <c r="F35" s="33">
        <v>2</v>
      </c>
      <c r="G35" s="9"/>
      <c r="H35" s="23" t="s">
        <v>65</v>
      </c>
      <c r="I35" s="19" t="str">
        <f>VLOOKUP($H35,$A:$E,2,0)</f>
        <v>128600</v>
      </c>
      <c r="J35" s="19" t="str">
        <f>VLOOKUP($H35,$A:$E,3,0)</f>
        <v>Temple, TX</v>
      </c>
      <c r="K35" s="19" t="str">
        <f>VLOOKUP($H35,$A:$E,4,0)</f>
        <v>4040 S General Bruce Dr</v>
      </c>
      <c r="L35" s="19" t="s">
        <v>170</v>
      </c>
      <c r="M35" s="1">
        <f>VLOOKUP(H35,$A$3:$F$109,5,0)</f>
        <v>76502</v>
      </c>
    </row>
    <row r="36" spans="1:13">
      <c r="A36" s="33"/>
      <c r="B36" s="47"/>
      <c r="C36" s="27"/>
      <c r="D36" s="27"/>
      <c r="E36" s="33"/>
      <c r="F36" s="33"/>
      <c r="G36" s="9"/>
      <c r="H36" s="23" t="s">
        <v>57</v>
      </c>
      <c r="I36" s="19" t="str">
        <f>VLOOKUP($H36,$A:$E,2,0)</f>
        <v>128100</v>
      </c>
      <c r="J36" s="19" t="str">
        <f>VLOOKUP($H36,$A:$E,3,0)</f>
        <v>Corpus Christi, TX</v>
      </c>
      <c r="K36" s="19" t="str">
        <f>VLOOKUP($H36,$A:$E,4,0)</f>
        <v>151 Heinsohn Rd</v>
      </c>
      <c r="L36" s="19" t="s">
        <v>170</v>
      </c>
      <c r="M36" s="1">
        <f>VLOOKUP(H36,$A$3:$F$109,5,0)</f>
        <v>78406</v>
      </c>
    </row>
    <row r="37" spans="1:13">
      <c r="A37" s="31" t="s">
        <v>229</v>
      </c>
      <c r="B37" s="46"/>
      <c r="C37" s="32"/>
      <c r="D37" s="32" t="s">
        <v>228</v>
      </c>
      <c r="F37" s="33"/>
      <c r="G37" s="9"/>
      <c r="H37" s="23" t="s">
        <v>56</v>
      </c>
      <c r="I37" s="19" t="str">
        <f>VLOOKUP($H37,$A:$E,2,0)</f>
        <v>128000</v>
      </c>
      <c r="J37" s="19" t="str">
        <f>VLOOKUP($H37,$A:$E,3,0)</f>
        <v>Beaumont, TX</v>
      </c>
      <c r="K37" s="19" t="str">
        <f>VLOOKUP($H37,$A:$E,4,0)</f>
        <v>8185 Eastex Fwy</v>
      </c>
      <c r="L37" s="19" t="s">
        <v>170</v>
      </c>
      <c r="M37" s="1">
        <f>VLOOKUP(H37,$A$3:$F$109,5,0)</f>
        <v>77708</v>
      </c>
    </row>
    <row r="38" spans="1:13">
      <c r="A38" s="34" t="s">
        <v>65</v>
      </c>
      <c r="B38" s="48" t="s">
        <v>342</v>
      </c>
      <c r="C38" s="35" t="s">
        <v>33</v>
      </c>
      <c r="D38" s="35" t="s">
        <v>198</v>
      </c>
      <c r="E38" s="34">
        <v>76502</v>
      </c>
      <c r="F38" s="33">
        <v>2</v>
      </c>
      <c r="G38" s="9"/>
      <c r="H38" s="23" t="s">
        <v>63</v>
      </c>
      <c r="I38" s="19" t="str">
        <f>VLOOKUP($H38,$A:$E,2,0)</f>
        <v>127500</v>
      </c>
      <c r="J38" s="19" t="str">
        <f>VLOOKUP($H38,$A:$E,3,0)</f>
        <v>Midland, TX</v>
      </c>
      <c r="K38" s="19" t="str">
        <f>VLOOKUP($H38,$A:$E,4,0)</f>
        <v>3020 W Front St</v>
      </c>
      <c r="L38" s="19" t="s">
        <v>170</v>
      </c>
      <c r="M38" s="1">
        <f>VLOOKUP(H38,$A$3:$F$109,5,0)</f>
        <v>79701</v>
      </c>
    </row>
    <row r="39" spans="1:13">
      <c r="A39" s="34" t="s">
        <v>251</v>
      </c>
      <c r="B39" s="48" t="s">
        <v>315</v>
      </c>
      <c r="C39" s="35" t="s">
        <v>264</v>
      </c>
      <c r="D39" s="35" t="s">
        <v>265</v>
      </c>
      <c r="E39" s="34">
        <v>77802</v>
      </c>
      <c r="F39" s="33" t="s">
        <v>260</v>
      </c>
      <c r="G39" s="9"/>
      <c r="H39" s="23" t="s">
        <v>147</v>
      </c>
      <c r="I39" s="19" t="str">
        <f>VLOOKUP($H39,$A:$E,2,0)</f>
        <v>128400</v>
      </c>
      <c r="J39" s="19" t="str">
        <f>VLOOKUP($H39,$A:$E,3,0)</f>
        <v>Round Rock, TX (Austin)</v>
      </c>
      <c r="K39" s="19" t="str">
        <f>VLOOKUP($H39,$A:$E,4,0)</f>
        <v>631 Round Rock West Dr</v>
      </c>
      <c r="L39" s="19" t="s">
        <v>170</v>
      </c>
      <c r="M39" s="1">
        <f>VLOOKUP(H39,$A$3:$F$109,5,0)</f>
        <v>78681</v>
      </c>
    </row>
    <row r="40" spans="1:13">
      <c r="A40" s="34" t="s">
        <v>57</v>
      </c>
      <c r="B40" s="48" t="s">
        <v>316</v>
      </c>
      <c r="C40" s="35" t="s">
        <v>24</v>
      </c>
      <c r="D40" s="35" t="s">
        <v>189</v>
      </c>
      <c r="E40" s="34">
        <v>78406</v>
      </c>
      <c r="F40" s="33">
        <v>2</v>
      </c>
      <c r="G40" s="9"/>
      <c r="H40" s="23" t="s">
        <v>79</v>
      </c>
      <c r="I40" s="19" t="str">
        <f>VLOOKUP($H40,$A:$E,2,0)</f>
        <v>521500</v>
      </c>
      <c r="J40" s="19" t="str">
        <f>VLOOKUP($H40,$A:$E,3,0)</f>
        <v xml:space="preserve">Knoxville, TN </v>
      </c>
      <c r="K40" s="19" t="str">
        <f>VLOOKUP($H40,$A:$E,4,0)</f>
        <v>10028 Parkside Dr</v>
      </c>
      <c r="L40" s="19" t="s">
        <v>170</v>
      </c>
      <c r="M40" s="1">
        <f>VLOOKUP(H40,$A$3:$F$109,5,0)</f>
        <v>37922</v>
      </c>
    </row>
    <row r="41" spans="1:13">
      <c r="A41" s="34" t="s">
        <v>145</v>
      </c>
      <c r="B41" s="48" t="s">
        <v>335</v>
      </c>
      <c r="C41" s="35" t="s">
        <v>148</v>
      </c>
      <c r="D41" s="35" t="s">
        <v>197</v>
      </c>
      <c r="E41" s="34">
        <v>78249</v>
      </c>
      <c r="F41" s="33">
        <v>1</v>
      </c>
      <c r="G41" s="9"/>
      <c r="H41" s="23" t="s">
        <v>124</v>
      </c>
      <c r="I41" s="19" t="str">
        <f>VLOOKUP($H41,$A:$E,2,0)</f>
        <v>522000</v>
      </c>
      <c r="J41" s="19" t="str">
        <f>VLOOKUP($H41,$A:$E,3,0)</f>
        <v>Attalla, AL (Gadsden)</v>
      </c>
      <c r="K41" s="19" t="str">
        <f>VLOOKUP($H41,$A:$E,4,0)</f>
        <v>532 Gilbert Ferry Rd SE</v>
      </c>
      <c r="L41" s="19" t="s">
        <v>170</v>
      </c>
      <c r="M41" s="1">
        <f>VLOOKUP(H41,$A$3:$F$109,5,0)</f>
        <v>35954</v>
      </c>
    </row>
    <row r="42" spans="1:13">
      <c r="A42" s="34" t="s">
        <v>147</v>
      </c>
      <c r="B42" s="48" t="s">
        <v>346</v>
      </c>
      <c r="C42" s="35" t="s">
        <v>216</v>
      </c>
      <c r="D42" s="35" t="s">
        <v>243</v>
      </c>
      <c r="E42" s="34">
        <v>78681</v>
      </c>
      <c r="F42" s="33">
        <v>2</v>
      </c>
      <c r="G42" s="9"/>
      <c r="H42" s="23" t="s">
        <v>82</v>
      </c>
      <c r="I42" s="19" t="str">
        <f>VLOOKUP($H42,$A:$E,2,0)</f>
        <v>532000</v>
      </c>
      <c r="J42" s="19" t="str">
        <f>VLOOKUP($H42,$A:$E,3,0)</f>
        <v xml:space="preserve">Albertville, AL </v>
      </c>
      <c r="K42" s="19" t="str">
        <f>VLOOKUP($H42,$A:$E,4,0)</f>
        <v>5623 U.S. Highway 431</v>
      </c>
      <c r="L42" s="19" t="s">
        <v>170</v>
      </c>
      <c r="M42" s="1">
        <f>VLOOKUP(H42,$A$3:$F$109,5,0)</f>
        <v>35950</v>
      </c>
    </row>
    <row r="43" spans="1:13">
      <c r="A43" s="36"/>
      <c r="B43" s="49"/>
      <c r="C43" s="37"/>
      <c r="D43" s="37"/>
      <c r="E43" s="36"/>
      <c r="F43" s="33"/>
      <c r="G43" s="9"/>
      <c r="H43" s="23" t="s">
        <v>111</v>
      </c>
      <c r="I43" s="19" t="str">
        <f>VLOOKUP($H43,$A:$E,2,0)</f>
        <v>526400</v>
      </c>
      <c r="J43" s="19" t="str">
        <f>VLOOKUP($H43,$A:$E,3,0)</f>
        <v>Pensacola, FL</v>
      </c>
      <c r="K43" s="19" t="str">
        <f>VLOOKUP($H43,$A:$E,4,0)</f>
        <v>185 Lurton St</v>
      </c>
      <c r="L43" s="19" t="s">
        <v>170</v>
      </c>
      <c r="M43" s="1">
        <f>VLOOKUP(H43,$A$3:$F$109,5,0)</f>
        <v>32505</v>
      </c>
    </row>
    <row r="44" spans="1:13">
      <c r="A44" s="31" t="s">
        <v>226</v>
      </c>
      <c r="B44" s="46"/>
      <c r="C44" s="32"/>
      <c r="D44" s="32" t="s">
        <v>227</v>
      </c>
      <c r="F44" s="33"/>
      <c r="G44" s="9"/>
      <c r="H44" s="23" t="s">
        <v>102</v>
      </c>
      <c r="I44" s="19" t="str">
        <f>VLOOKUP($H44,$A:$E,2,0)</f>
        <v>522900</v>
      </c>
      <c r="J44" s="19" t="str">
        <f>VLOOKUP($H44,$A:$E,3,0)</f>
        <v>Tuscaloosa, AL</v>
      </c>
      <c r="K44" s="19" t="str">
        <f>VLOOKUP($H44,$A:$E,4,0)</f>
        <v>1201 Kicker Rd</v>
      </c>
      <c r="L44" s="19" t="s">
        <v>170</v>
      </c>
      <c r="M44" s="1">
        <f>VLOOKUP(H44,$A$3:$F$109,5,0)</f>
        <v>35404</v>
      </c>
    </row>
    <row r="45" spans="1:13">
      <c r="A45" s="34" t="s">
        <v>58</v>
      </c>
      <c r="B45" s="48" t="s">
        <v>345</v>
      </c>
      <c r="C45" s="35" t="s">
        <v>26</v>
      </c>
      <c r="D45" s="35" t="s">
        <v>199</v>
      </c>
      <c r="E45" s="34">
        <v>77092</v>
      </c>
      <c r="F45" s="33">
        <v>1</v>
      </c>
      <c r="G45" s="9"/>
      <c r="H45" s="23" t="s">
        <v>180</v>
      </c>
      <c r="I45" s="19" t="str">
        <f>VLOOKUP($H45,$A:$E,2,0)</f>
        <v>121000</v>
      </c>
      <c r="J45" s="19" t="str">
        <f>VLOOKUP($H45,$A:$E,3,0)</f>
        <v>Cordova, TN (Memphis)</v>
      </c>
      <c r="K45" s="19" t="str">
        <f>VLOOKUP($H45,$A:$E,4,0)</f>
        <v>9400 Macon Rd</v>
      </c>
      <c r="L45" s="19" t="s">
        <v>170</v>
      </c>
      <c r="M45" s="1">
        <f>VLOOKUP(H45,$A$3:$F$109,5,0)</f>
        <v>38016</v>
      </c>
    </row>
    <row r="46" spans="1:13">
      <c r="A46" s="34" t="s">
        <v>56</v>
      </c>
      <c r="B46" s="48" t="s">
        <v>347</v>
      </c>
      <c r="C46" s="35" t="s">
        <v>23</v>
      </c>
      <c r="D46" s="35" t="s">
        <v>244</v>
      </c>
      <c r="E46" s="34">
        <v>77708</v>
      </c>
      <c r="F46" s="33">
        <v>2</v>
      </c>
      <c r="G46" s="9"/>
      <c r="H46" s="23" t="s">
        <v>176</v>
      </c>
      <c r="I46" s="19" t="str">
        <f>VLOOKUP($H46,$A:$E,2,0)</f>
        <v>123200</v>
      </c>
      <c r="J46" s="19" t="str">
        <f>VLOOKUP($H46,$A:$E,3,0)</f>
        <v>Springdale, AR (NW Arkansas)</v>
      </c>
      <c r="K46" s="19" t="str">
        <f>VLOOKUP($H46,$A:$E,4,0)</f>
        <v>4877 N 45th St</v>
      </c>
      <c r="L46" s="19" t="s">
        <v>170</v>
      </c>
      <c r="M46" s="1">
        <f>VLOOKUP(H46,$A$3:$F$109,5,0)</f>
        <v>72762</v>
      </c>
    </row>
    <row r="47" spans="1:13">
      <c r="A47" s="33"/>
      <c r="B47" s="47"/>
      <c r="C47" s="27"/>
      <c r="D47" s="27"/>
      <c r="E47" s="33"/>
      <c r="F47" s="33"/>
      <c r="G47" s="9"/>
      <c r="H47" s="23" t="s">
        <v>98</v>
      </c>
      <c r="I47" s="19" t="str">
        <f>VLOOKUP($H47,$A:$E,2,0)</f>
        <v>522600</v>
      </c>
      <c r="J47" s="19" t="str">
        <f>VLOOKUP($H47,$A:$E,3,0)</f>
        <v xml:space="preserve">Mobile, AL </v>
      </c>
      <c r="K47" s="19" t="str">
        <f>VLOOKUP($H47,$A:$E,4,0)</f>
        <v>Brookley Complex - 2180 Ave C</v>
      </c>
      <c r="L47" s="19" t="s">
        <v>170</v>
      </c>
      <c r="M47" s="1">
        <f>VLOOKUP(H47,$A$3:$F$109,5,0)</f>
        <v>36615</v>
      </c>
    </row>
    <row r="48" spans="1:13">
      <c r="A48" s="31" t="s">
        <v>225</v>
      </c>
      <c r="B48" s="46"/>
      <c r="C48" s="32"/>
      <c r="D48" s="32" t="s">
        <v>224</v>
      </c>
      <c r="F48" s="33"/>
      <c r="G48" s="9"/>
      <c r="H48" s="23" t="s">
        <v>58</v>
      </c>
      <c r="I48" s="19" t="str">
        <f>VLOOKUP($H48,$A:$E,2,0)</f>
        <v>128200</v>
      </c>
      <c r="J48" s="19" t="str">
        <f>VLOOKUP($H48,$A:$E,3,0)</f>
        <v>Houston, TX</v>
      </c>
      <c r="K48" s="19" t="str">
        <f>VLOOKUP($H48,$A:$E,4,0)</f>
        <v>5020 Acorn St</v>
      </c>
      <c r="L48" s="19" t="s">
        <v>170</v>
      </c>
      <c r="M48" s="1">
        <f>VLOOKUP(H48,$A$3:$F$109,5,0)</f>
        <v>77092</v>
      </c>
    </row>
    <row r="49" spans="1:14">
      <c r="A49" s="34" t="s">
        <v>59</v>
      </c>
      <c r="B49" s="48" t="s">
        <v>309</v>
      </c>
      <c r="C49" s="35" t="s">
        <v>27</v>
      </c>
      <c r="D49" s="35" t="s">
        <v>200</v>
      </c>
      <c r="E49" s="34">
        <v>79602</v>
      </c>
      <c r="F49" s="33">
        <v>1</v>
      </c>
      <c r="G49" s="9"/>
      <c r="H49" s="23" t="s">
        <v>155</v>
      </c>
      <c r="I49" s="19" t="str">
        <f>VLOOKUP($H49,$A:$E,2,0)</f>
        <v>126100</v>
      </c>
      <c r="J49" s="19" t="str">
        <f>VLOOKUP($H49,$A:$E,3,0)</f>
        <v>Tulsa, OK</v>
      </c>
      <c r="K49" s="19" t="str">
        <f>VLOOKUP($H49,$A:$E,4,0)</f>
        <v>5130 S 110th East Ave</v>
      </c>
      <c r="L49" s="19" t="s">
        <v>170</v>
      </c>
      <c r="M49" s="1">
        <f>VLOOKUP(H49,$A$3:$F$109,5,0)</f>
        <v>74146</v>
      </c>
    </row>
    <row r="50" spans="1:14">
      <c r="A50" s="34" t="s">
        <v>60</v>
      </c>
      <c r="B50" s="48" t="s">
        <v>310</v>
      </c>
      <c r="C50" s="35" t="s">
        <v>28</v>
      </c>
      <c r="D50" s="35" t="s">
        <v>218</v>
      </c>
      <c r="E50" s="34">
        <v>79104</v>
      </c>
      <c r="F50" s="33">
        <v>1</v>
      </c>
      <c r="G50" s="9"/>
      <c r="L50" s="20">
        <v>24</v>
      </c>
    </row>
    <row r="51" spans="1:14" ht="20.25">
      <c r="A51" s="34" t="s">
        <v>62</v>
      </c>
      <c r="B51" s="48" t="s">
        <v>292</v>
      </c>
      <c r="C51" s="35" t="s">
        <v>30</v>
      </c>
      <c r="D51" s="35" t="s">
        <v>116</v>
      </c>
      <c r="E51" s="34">
        <v>79407</v>
      </c>
      <c r="F51" s="33">
        <v>1</v>
      </c>
      <c r="G51" s="9"/>
      <c r="H51" s="24" t="s">
        <v>171</v>
      </c>
    </row>
    <row r="52" spans="1:14">
      <c r="A52" s="34" t="s">
        <v>63</v>
      </c>
      <c r="B52" s="48" t="s">
        <v>332</v>
      </c>
      <c r="C52" s="35" t="s">
        <v>31</v>
      </c>
      <c r="D52" s="35" t="s">
        <v>201</v>
      </c>
      <c r="E52" s="34">
        <v>79701</v>
      </c>
      <c r="F52" s="33">
        <v>2</v>
      </c>
      <c r="G52" s="9"/>
      <c r="H52" s="1" t="s">
        <v>41</v>
      </c>
      <c r="I52" s="2" t="str">
        <f>VLOOKUP($H52,$A:$E,2,0)</f>
        <v>121200</v>
      </c>
      <c r="J52" s="2" t="str">
        <f>VLOOKUP($H52,$A:$E,3,0)</f>
        <v>Jackson, TN</v>
      </c>
      <c r="K52" s="2" t="str">
        <f>VLOOKUP($H52,$A:$E,4,0)</f>
        <v>2424 Bells Hwy</v>
      </c>
      <c r="L52" s="2" t="s">
        <v>171</v>
      </c>
      <c r="M52" s="1">
        <f>VLOOKUP(H52,$A$3:$F$109,5,0)</f>
        <v>38305</v>
      </c>
    </row>
    <row r="53" spans="1:14">
      <c r="A53" s="34" t="s">
        <v>64</v>
      </c>
      <c r="B53" s="48" t="s">
        <v>331</v>
      </c>
      <c r="C53" s="35" t="s">
        <v>35</v>
      </c>
      <c r="D53" s="35" t="s">
        <v>190</v>
      </c>
      <c r="E53" s="34">
        <v>76901</v>
      </c>
      <c r="F53" s="33">
        <v>1</v>
      </c>
      <c r="G53" s="9"/>
      <c r="H53" s="25" t="s">
        <v>45</v>
      </c>
      <c r="I53" s="2" t="str">
        <f>VLOOKUP($H53,$A:$E,2,0)</f>
        <v>129500</v>
      </c>
      <c r="J53" s="2" t="str">
        <f>VLOOKUP($H53,$A:$E,3,0)</f>
        <v>Texarkana, TX</v>
      </c>
      <c r="K53" s="2" t="str">
        <f>VLOOKUP($H53,$A:$E,4,0)</f>
        <v>1902 Piney Rd</v>
      </c>
      <c r="L53" s="2" t="s">
        <v>171</v>
      </c>
      <c r="M53" s="1">
        <f>VLOOKUP(H53,$A$3:$F$109,5,0)</f>
        <v>75501</v>
      </c>
    </row>
    <row r="54" spans="1:14">
      <c r="A54" s="33" t="s">
        <v>61</v>
      </c>
      <c r="B54" s="47" t="s">
        <v>301</v>
      </c>
      <c r="C54" s="27" t="s">
        <v>29</v>
      </c>
      <c r="D54" s="27" t="s">
        <v>202</v>
      </c>
      <c r="E54" s="33">
        <v>79907</v>
      </c>
      <c r="F54" s="33">
        <v>3</v>
      </c>
      <c r="G54" s="9"/>
      <c r="H54" s="25" t="s">
        <v>46</v>
      </c>
      <c r="I54" s="2" t="str">
        <f>VLOOKUP($H54,$A:$E,2,0)</f>
        <v>124100</v>
      </c>
      <c r="J54" s="2" t="str">
        <f>VLOOKUP($H54,$A:$E,3,0)</f>
        <v>Olathe, KS (Kansas City)</v>
      </c>
      <c r="K54" s="2" t="str">
        <f>VLOOKUP($H54,$A:$E,4,0)</f>
        <v>307 W Santa Fe St</v>
      </c>
      <c r="L54" s="2" t="s">
        <v>171</v>
      </c>
      <c r="M54" s="1">
        <f>VLOOKUP(H54,$A$3:$F$109,5,0)</f>
        <v>66061</v>
      </c>
    </row>
    <row r="55" spans="1:14">
      <c r="A55" s="33" t="s">
        <v>254</v>
      </c>
      <c r="B55" s="47" t="s">
        <v>297</v>
      </c>
      <c r="C55" s="27" t="s">
        <v>271</v>
      </c>
      <c r="D55" s="27" t="s">
        <v>272</v>
      </c>
      <c r="E55" s="33">
        <v>88001</v>
      </c>
      <c r="F55" s="33" t="s">
        <v>260</v>
      </c>
      <c r="G55" s="9"/>
      <c r="H55" s="25" t="s">
        <v>149</v>
      </c>
      <c r="I55" s="2" t="str">
        <f>VLOOKUP($H55,$A:$E,2,0)</f>
        <v>124400</v>
      </c>
      <c r="J55" s="2" t="str">
        <f>VLOOKUP($H55,$A:$E,3,0)</f>
        <v>Wichita, KS</v>
      </c>
      <c r="K55" s="2" t="str">
        <f>VLOOKUP($H55,$A:$E,4,0)</f>
        <v>935 S West St</v>
      </c>
      <c r="L55" s="2" t="s">
        <v>171</v>
      </c>
      <c r="M55" s="1">
        <f>VLOOKUP(H55,$A$3:$F$109,5,0)</f>
        <v>67213</v>
      </c>
    </row>
    <row r="56" spans="1:14">
      <c r="A56" s="33"/>
      <c r="B56" s="47"/>
      <c r="C56" s="27"/>
      <c r="D56" s="27"/>
      <c r="E56" s="33"/>
      <c r="F56" s="33"/>
      <c r="G56" s="9"/>
      <c r="H56" s="25" t="s">
        <v>61</v>
      </c>
      <c r="I56" s="2" t="str">
        <f>VLOOKUP($H56,$A:$E,2,0)</f>
        <v>127200</v>
      </c>
      <c r="J56" s="2" t="str">
        <f>VLOOKUP($H56,$A:$E,3,0)</f>
        <v>El Paso, TX</v>
      </c>
      <c r="K56" s="2" t="str">
        <f>VLOOKUP($H56,$A:$E,4,0)</f>
        <v>325 Americas Ave</v>
      </c>
      <c r="L56" s="2" t="s">
        <v>171</v>
      </c>
      <c r="M56" s="1">
        <f>VLOOKUP(H56,$A$3:$F$109,5,0)</f>
        <v>79907</v>
      </c>
    </row>
    <row r="57" spans="1:14">
      <c r="A57" s="42" t="s">
        <v>223</v>
      </c>
      <c r="B57" s="42"/>
      <c r="C57" s="42"/>
      <c r="D57" s="38" t="s">
        <v>222</v>
      </c>
      <c r="E57" s="33"/>
      <c r="F57" s="33"/>
      <c r="G57" s="9"/>
      <c r="H57" s="1" t="s">
        <v>174</v>
      </c>
      <c r="I57" s="2" t="str">
        <f>VLOOKUP($H57,$A:$E,2,0)</f>
        <v>129100</v>
      </c>
      <c r="J57" s="2" t="str">
        <f>VLOOKUP($H57,$A:$E,3,0)</f>
        <v>Longview, TX</v>
      </c>
      <c r="K57" s="2" t="str">
        <f>VLOOKUP($H57,$A:$E,4,0)</f>
        <v>1301 W Cotton St</v>
      </c>
      <c r="L57" s="2" t="s">
        <v>171</v>
      </c>
      <c r="M57" s="1">
        <f>VLOOKUP(H57,$A$3:$F$109,5,0)</f>
        <v>75604</v>
      </c>
    </row>
    <row r="58" spans="1:14">
      <c r="A58" s="33" t="s">
        <v>139</v>
      </c>
      <c r="B58" s="47" t="s">
        <v>299</v>
      </c>
      <c r="C58" s="27" t="s">
        <v>300</v>
      </c>
      <c r="D58" s="27" t="s">
        <v>245</v>
      </c>
      <c r="E58" s="33">
        <v>76040</v>
      </c>
      <c r="F58" s="33">
        <v>3</v>
      </c>
      <c r="G58" s="9"/>
      <c r="H58" s="25" t="s">
        <v>44</v>
      </c>
      <c r="I58" s="2" t="str">
        <f>VLOOKUP($H58,$A:$E,2,0)</f>
        <v>123300</v>
      </c>
      <c r="J58" s="2" t="str">
        <f>VLOOKUP($H58,$A:$E,3,0)</f>
        <v>Russellville, AR</v>
      </c>
      <c r="K58" s="2" t="str">
        <f>VLOOKUP($H58,$A:$E,4,0)</f>
        <v>110 W Modesto Ave</v>
      </c>
      <c r="L58" s="2" t="s">
        <v>171</v>
      </c>
      <c r="M58" s="1">
        <f>VLOOKUP(H58,$A$3:$F$109,5,0)</f>
        <v>72801</v>
      </c>
    </row>
    <row r="59" spans="1:14">
      <c r="A59" s="33" t="s">
        <v>142</v>
      </c>
      <c r="B59" s="47" t="s">
        <v>298</v>
      </c>
      <c r="C59" s="27" t="s">
        <v>143</v>
      </c>
      <c r="D59" s="27" t="s">
        <v>219</v>
      </c>
      <c r="E59" s="33">
        <v>76205</v>
      </c>
      <c r="F59" s="33">
        <v>3</v>
      </c>
      <c r="G59" s="9"/>
      <c r="H59" s="26"/>
      <c r="I59" s="4"/>
      <c r="J59" s="4"/>
      <c r="K59" s="4"/>
      <c r="L59" s="21">
        <v>8</v>
      </c>
    </row>
    <row r="60" spans="1:14" ht="20.25">
      <c r="A60" s="33" t="s">
        <v>166</v>
      </c>
      <c r="B60" s="47" t="s">
        <v>328</v>
      </c>
      <c r="C60" s="27" t="s">
        <v>175</v>
      </c>
      <c r="D60" s="27" t="s">
        <v>168</v>
      </c>
      <c r="E60" s="33">
        <v>76118</v>
      </c>
      <c r="F60" s="33">
        <v>1</v>
      </c>
      <c r="G60" s="9"/>
      <c r="H60" s="24" t="s">
        <v>248</v>
      </c>
      <c r="I60" s="6"/>
      <c r="J60" s="6"/>
      <c r="K60" s="4"/>
      <c r="L60" s="18">
        <v>51</v>
      </c>
    </row>
    <row r="61" spans="1:14">
      <c r="A61" s="33" t="s">
        <v>174</v>
      </c>
      <c r="B61" s="47" t="s">
        <v>293</v>
      </c>
      <c r="C61" s="27" t="s">
        <v>173</v>
      </c>
      <c r="D61" s="27" t="s">
        <v>203</v>
      </c>
      <c r="E61" s="33">
        <v>75604</v>
      </c>
      <c r="F61" s="33">
        <v>3</v>
      </c>
      <c r="G61" s="9"/>
      <c r="H61" s="2" t="s">
        <v>251</v>
      </c>
      <c r="I61" s="2" t="str">
        <f>VLOOKUP($H61,$A:$E,2,0)</f>
        <v>128700</v>
      </c>
      <c r="J61" s="2" t="str">
        <f>VLOOKUP($H61,$A:$E,3,0)</f>
        <v>Bryan, TX</v>
      </c>
      <c r="K61" s="6"/>
      <c r="L61" s="4"/>
    </row>
    <row r="62" spans="1:14">
      <c r="A62" s="33" t="s">
        <v>249</v>
      </c>
      <c r="B62" s="47" t="s">
        <v>344</v>
      </c>
      <c r="C62" s="27" t="s">
        <v>262</v>
      </c>
      <c r="D62" s="27" t="s">
        <v>263</v>
      </c>
      <c r="E62" s="33">
        <v>75701</v>
      </c>
      <c r="F62" s="33" t="s">
        <v>260</v>
      </c>
      <c r="G62" s="9"/>
      <c r="H62" s="2" t="s">
        <v>278</v>
      </c>
      <c r="I62" s="2" t="str">
        <f>VLOOKUP($H62,$A:$E,2,0)</f>
        <v>135100</v>
      </c>
      <c r="J62" s="2" t="str">
        <f>VLOOKUP($H62,$A:$E,3,0)</f>
        <v>Baton Rouge, LA</v>
      </c>
      <c r="K62" s="6"/>
      <c r="L62" s="6"/>
      <c r="M62" s="5"/>
    </row>
    <row r="63" spans="1:14">
      <c r="A63" s="33"/>
      <c r="B63" s="47"/>
      <c r="C63" s="27"/>
      <c r="D63" s="27"/>
      <c r="E63" s="33"/>
      <c r="F63" s="33"/>
      <c r="G63" s="9"/>
      <c r="H63" s="2" t="s">
        <v>76</v>
      </c>
      <c r="I63" s="2" t="str">
        <f>VLOOKUP($H63,$A:$E,2,0)</f>
        <v>521300</v>
      </c>
      <c r="J63" s="2" t="str">
        <f>VLOOKUP($H63,$A:$E,3,0)</f>
        <v xml:space="preserve">Chattanooga, TN </v>
      </c>
      <c r="K63" s="2" t="str">
        <f>VLOOKUP($H61,$A:$E,4,0)</f>
        <v>987 N Earl Rudder Fwy</v>
      </c>
      <c r="L63" s="6"/>
      <c r="M63" s="1">
        <f>VLOOKUP(H61,$A$3:$F$109,5,0)</f>
        <v>77802</v>
      </c>
      <c r="N63" s="6"/>
    </row>
    <row r="64" spans="1:14" s="6" customFormat="1">
      <c r="A64" s="42" t="s">
        <v>132</v>
      </c>
      <c r="B64" s="42"/>
      <c r="C64" s="42"/>
      <c r="D64" s="38" t="s">
        <v>88</v>
      </c>
      <c r="E64" s="33"/>
      <c r="F64" s="22"/>
      <c r="G64" s="10"/>
      <c r="H64" s="2" t="s">
        <v>252</v>
      </c>
      <c r="I64" s="2" t="str">
        <f>VLOOKUP($H64,$A:$E,2,0)</f>
        <v>135500</v>
      </c>
      <c r="J64" s="2" t="str">
        <f>VLOOKUP($H64,$A:$E,3,0)</f>
        <v>Hot Springs, AR</v>
      </c>
      <c r="K64" s="2" t="str">
        <f>VLOOKUP($H62,$A:$E,4,0)</f>
        <v>6731 Exchequer Dr</v>
      </c>
      <c r="M64" s="1">
        <f>VLOOKUP(H62,$A$3:$F$109,5,0)</f>
        <v>70809</v>
      </c>
      <c r="N64" s="4"/>
    </row>
    <row r="65" spans="1:14" s="4" customFormat="1">
      <c r="A65" s="33" t="s">
        <v>250</v>
      </c>
      <c r="B65" s="47" t="s">
        <v>311</v>
      </c>
      <c r="C65" s="27" t="s">
        <v>283</v>
      </c>
      <c r="D65" s="27" t="s">
        <v>284</v>
      </c>
      <c r="E65" s="33">
        <v>37421</v>
      </c>
      <c r="F65" s="33">
        <v>1</v>
      </c>
      <c r="G65" s="9"/>
      <c r="H65" s="2" t="s">
        <v>253</v>
      </c>
      <c r="I65" s="2" t="str">
        <f>VLOOKUP($H65,$A:$E,2,0)</f>
        <v>123400</v>
      </c>
      <c r="J65" s="2" t="str">
        <f>VLOOKUP($H65,$A:$E,3,0)</f>
        <v>Jonesboro, AR</v>
      </c>
      <c r="K65" s="2" t="str">
        <f>VLOOKUP($H63,$A:$E,4,0)</f>
        <v>308 W 47th St</v>
      </c>
      <c r="L65" s="6"/>
      <c r="M65" s="1">
        <f>VLOOKUP(H63,$A$3:$F$109,5,0)</f>
        <v>37410</v>
      </c>
      <c r="N65" s="6"/>
    </row>
    <row r="66" spans="1:14" s="6" customFormat="1">
      <c r="A66" s="33" t="s">
        <v>76</v>
      </c>
      <c r="B66" s="47" t="s">
        <v>312</v>
      </c>
      <c r="C66" s="27" t="s">
        <v>77</v>
      </c>
      <c r="D66" s="27" t="s">
        <v>266</v>
      </c>
      <c r="E66" s="33">
        <v>37410</v>
      </c>
      <c r="F66" s="33" t="s">
        <v>260</v>
      </c>
      <c r="G66" s="9"/>
      <c r="H66" s="2" t="s">
        <v>51</v>
      </c>
      <c r="I66" s="2" t="str">
        <f>VLOOKUP($H66,$A:$E,2,0)</f>
        <v>125300</v>
      </c>
      <c r="J66" s="2" t="str">
        <f>VLOOKUP($H66,$A:$E,3,0)</f>
        <v>Lake Charles, LA</v>
      </c>
      <c r="K66" s="2" t="str">
        <f>VLOOKUP($H64,$A:$E,4,0)</f>
        <v>226 Cornerstone Blvd</v>
      </c>
      <c r="M66" s="1">
        <f>VLOOKUP(H64,$A$3:$F$109,5,0)</f>
        <v>71913</v>
      </c>
      <c r="N66" s="4"/>
    </row>
    <row r="67" spans="1:14" s="4" customFormat="1">
      <c r="A67" s="33" t="s">
        <v>79</v>
      </c>
      <c r="B67" s="47" t="s">
        <v>294</v>
      </c>
      <c r="C67" s="27" t="s">
        <v>81</v>
      </c>
      <c r="D67" s="27" t="s">
        <v>204</v>
      </c>
      <c r="E67" s="33">
        <v>37922</v>
      </c>
      <c r="F67" s="33">
        <v>2</v>
      </c>
      <c r="G67" s="9"/>
      <c r="H67" s="2" t="s">
        <v>254</v>
      </c>
      <c r="I67" s="2" t="str">
        <f>VLOOKUP($H67,$A:$E,2,0)</f>
        <v>121800</v>
      </c>
      <c r="J67" s="2" t="str">
        <f>VLOOKUP($H67,$A:$E,3,0)</f>
        <v>Las Cruces, NM</v>
      </c>
      <c r="K67" s="2" t="str">
        <f>VLOOKUP($H65,$A:$E,4,0)</f>
        <v>2905 Dan Ave</v>
      </c>
      <c r="L67" s="6"/>
      <c r="M67" s="1">
        <f>VLOOKUP(H65,$A$3:$F$109,5,0)</f>
        <v>72401</v>
      </c>
    </row>
    <row r="68" spans="1:14" s="4" customFormat="1">
      <c r="A68" s="33" t="s">
        <v>124</v>
      </c>
      <c r="B68" s="47" t="s">
        <v>307</v>
      </c>
      <c r="C68" s="27" t="s">
        <v>206</v>
      </c>
      <c r="D68" s="27" t="s">
        <v>205</v>
      </c>
      <c r="E68" s="33">
        <v>35954</v>
      </c>
      <c r="F68" s="33">
        <v>2</v>
      </c>
      <c r="G68" s="9"/>
      <c r="H68" s="2" t="s">
        <v>255</v>
      </c>
      <c r="I68" s="2" t="str">
        <f>VLOOKUP($H68,$A:$E,2,0)</f>
        <v>135600</v>
      </c>
      <c r="J68" s="2" t="str">
        <f>VLOOKUP($H68,$A:$E,3,0)</f>
        <v>Mandeville, LA (Northshore)</v>
      </c>
      <c r="K68" s="2" t="str">
        <f>VLOOKUP($H66,$A:$E,4,0)</f>
        <v>2111 Common St</v>
      </c>
      <c r="L68" s="6"/>
      <c r="M68" s="1">
        <f>VLOOKUP(H66,$A$3:$F$109,5,0)</f>
        <v>70601</v>
      </c>
    </row>
    <row r="69" spans="1:14" s="4" customFormat="1">
      <c r="A69" s="33" t="s">
        <v>82</v>
      </c>
      <c r="B69" s="47" t="s">
        <v>313</v>
      </c>
      <c r="C69" s="27" t="s">
        <v>84</v>
      </c>
      <c r="D69" s="27" t="s">
        <v>239</v>
      </c>
      <c r="E69" s="33">
        <v>35950</v>
      </c>
      <c r="F69" s="33">
        <v>2</v>
      </c>
      <c r="G69" s="9"/>
      <c r="H69" s="2" t="s">
        <v>256</v>
      </c>
      <c r="I69" s="2" t="str">
        <f>VLOOKUP($H69,$A:$E,2,0)</f>
        <v>524900</v>
      </c>
      <c r="J69" s="2" t="str">
        <f>VLOOKUP($H69,$A:$E,3,0)</f>
        <v>Ridgeland, SC</v>
      </c>
      <c r="K69" s="2" t="str">
        <f>VLOOKUP($H67,$A:$E,4,0)</f>
        <v>1020 Kansas Ave</v>
      </c>
      <c r="L69" s="6"/>
      <c r="M69" s="1">
        <f>VLOOKUP(H67,$A$3:$F$109,5,0)</f>
        <v>88001</v>
      </c>
    </row>
    <row r="70" spans="1:14" s="4" customFormat="1">
      <c r="A70" s="33" t="s">
        <v>92</v>
      </c>
      <c r="B70" s="47" t="s">
        <v>304</v>
      </c>
      <c r="C70" s="27" t="s">
        <v>94</v>
      </c>
      <c r="D70" s="27" t="s">
        <v>246</v>
      </c>
      <c r="E70" s="33">
        <v>35630</v>
      </c>
      <c r="F70" s="33">
        <v>1</v>
      </c>
      <c r="G70" s="9"/>
      <c r="H70" s="2" t="s">
        <v>249</v>
      </c>
      <c r="I70" s="2" t="str">
        <f>VLOOKUP($H70,$A:$E,2,0)</f>
        <v>129200</v>
      </c>
      <c r="J70" s="2" t="str">
        <f>VLOOKUP($H70,$A:$E,3,0)</f>
        <v>Tyler, TX</v>
      </c>
      <c r="K70" s="2" t="str">
        <f>VLOOKUP($H68,$A:$E,4,0)</f>
        <v>69142 Highway 59 Ste C</v>
      </c>
      <c r="L70" s="6"/>
      <c r="M70" s="1">
        <f>VLOOKUP(H68,$A$3:$F$109,5,0)</f>
        <v>70471</v>
      </c>
      <c r="N70" s="6"/>
    </row>
    <row r="71" spans="1:14" s="6" customFormat="1">
      <c r="A71" s="33" t="s">
        <v>95</v>
      </c>
      <c r="B71" s="47" t="s">
        <v>348</v>
      </c>
      <c r="C71" s="27" t="s">
        <v>240</v>
      </c>
      <c r="D71" s="27" t="s">
        <v>96</v>
      </c>
      <c r="E71" s="33">
        <v>35758</v>
      </c>
      <c r="F71" s="33">
        <v>1</v>
      </c>
      <c r="G71" s="9"/>
      <c r="H71" s="2" t="s">
        <v>113</v>
      </c>
      <c r="I71" s="2" t="str">
        <f>VLOOKUP($H71,$A:$E,2,0)</f>
        <v>526500</v>
      </c>
      <c r="J71" s="2" t="str">
        <f>VLOOKUP($H71,$A:$E,3,0)</f>
        <v>Tallahassee, FL</v>
      </c>
      <c r="K71" s="2" t="str">
        <f>VLOOKUP($H69,$A:$E,4,0)</f>
        <v>1072 Argent Blvd Ste 2B</v>
      </c>
      <c r="M71" s="1">
        <f>VLOOKUP(H68,$A$3:$F$109,5,0)</f>
        <v>70471</v>
      </c>
    </row>
    <row r="72" spans="1:14" s="6" customFormat="1">
      <c r="A72" s="33" t="s">
        <v>85</v>
      </c>
      <c r="B72" s="47" t="s">
        <v>318</v>
      </c>
      <c r="C72" s="27" t="s">
        <v>207</v>
      </c>
      <c r="D72" s="27" t="s">
        <v>86</v>
      </c>
      <c r="E72" s="33">
        <v>35124</v>
      </c>
      <c r="F72" s="33">
        <v>1</v>
      </c>
      <c r="G72" s="9"/>
      <c r="H72" s="1"/>
      <c r="I72" s="2"/>
      <c r="J72" s="2"/>
      <c r="K72" s="2" t="str">
        <f>VLOOKUP($H70,$A:$E,4,0)</f>
        <v>3220 S SW Loop 323</v>
      </c>
      <c r="M72" s="1">
        <f>VLOOKUP(H69,$A$3:$F$109,5,0)</f>
        <v>29910</v>
      </c>
    </row>
    <row r="73" spans="1:14" s="6" customFormat="1">
      <c r="A73" s="33" t="s">
        <v>102</v>
      </c>
      <c r="B73" s="47" t="s">
        <v>343</v>
      </c>
      <c r="C73" s="27" t="s">
        <v>104</v>
      </c>
      <c r="D73" s="27" t="s">
        <v>208</v>
      </c>
      <c r="E73" s="33">
        <v>35404</v>
      </c>
      <c r="F73" s="33">
        <v>2</v>
      </c>
      <c r="G73" s="9"/>
      <c r="H73" s="1"/>
      <c r="I73" s="2"/>
      <c r="J73" s="2"/>
      <c r="K73" s="2" t="str">
        <f>VLOOKUP($H71,$A:$E,4,0)</f>
        <v>2866 W Tharpe St</v>
      </c>
      <c r="M73" s="1">
        <f>VLOOKUP(H71,$A$3:$F$109,5,0)</f>
        <v>32303</v>
      </c>
    </row>
    <row r="74" spans="1:14" s="6" customFormat="1">
      <c r="A74" s="33" t="s">
        <v>241</v>
      </c>
      <c r="B74" s="47" t="s">
        <v>319</v>
      </c>
      <c r="C74" s="27" t="s">
        <v>75</v>
      </c>
      <c r="D74" s="27" t="s">
        <v>238</v>
      </c>
      <c r="E74" s="33">
        <v>36117</v>
      </c>
      <c r="F74" s="33">
        <v>1</v>
      </c>
      <c r="H74" s="1"/>
      <c r="I74" s="2"/>
      <c r="J74" s="2"/>
      <c r="K74" s="2"/>
      <c r="M74" s="4"/>
      <c r="N74" s="4"/>
    </row>
    <row r="75" spans="1:14" s="4" customFormat="1">
      <c r="A75" s="33" t="s">
        <v>105</v>
      </c>
      <c r="B75" s="47" t="s">
        <v>314</v>
      </c>
      <c r="C75" s="27" t="s">
        <v>165</v>
      </c>
      <c r="D75" s="27" t="s">
        <v>106</v>
      </c>
      <c r="E75" s="33">
        <v>31909</v>
      </c>
      <c r="F75" s="39">
        <v>1</v>
      </c>
      <c r="G75"/>
      <c r="H75" s="1"/>
      <c r="I75" s="2"/>
      <c r="J75" s="2"/>
      <c r="K75" s="2"/>
      <c r="L75" s="6"/>
      <c r="M75" s="1"/>
    </row>
    <row r="76" spans="1:14" s="4" customFormat="1">
      <c r="A76" s="33"/>
      <c r="B76" s="47"/>
      <c r="C76" s="27"/>
      <c r="D76" s="27"/>
      <c r="E76" s="33"/>
      <c r="F76" s="40"/>
      <c r="G76"/>
      <c r="H76" s="1"/>
      <c r="I76" s="2"/>
      <c r="J76" s="2"/>
      <c r="K76" s="2"/>
      <c r="L76" s="6"/>
      <c r="M76" s="1"/>
    </row>
    <row r="77" spans="1:14" s="4" customFormat="1">
      <c r="A77" s="42" t="s">
        <v>221</v>
      </c>
      <c r="B77" s="42"/>
      <c r="C77" s="42"/>
      <c r="D77" s="38" t="s">
        <v>172</v>
      </c>
      <c r="E77" s="33"/>
      <c r="F77" s="40"/>
      <c r="G77" s="9"/>
      <c r="H77" s="1"/>
      <c r="I77" s="2"/>
      <c r="J77" s="2"/>
      <c r="K77" s="2"/>
      <c r="L77" s="6"/>
      <c r="M77" s="1"/>
    </row>
    <row r="78" spans="1:14" s="4" customFormat="1">
      <c r="A78" s="33" t="s">
        <v>89</v>
      </c>
      <c r="B78" s="47" t="s">
        <v>302</v>
      </c>
      <c r="C78" s="27" t="s">
        <v>91</v>
      </c>
      <c r="D78" s="27" t="s">
        <v>90</v>
      </c>
      <c r="E78" s="33">
        <v>36301</v>
      </c>
      <c r="F78" s="33">
        <v>1</v>
      </c>
      <c r="G78" s="9"/>
      <c r="H78" s="1"/>
      <c r="I78" s="2"/>
      <c r="J78" s="2"/>
      <c r="K78" s="2"/>
      <c r="L78" s="6"/>
      <c r="M78" s="1"/>
    </row>
    <row r="79" spans="1:14" s="4" customFormat="1">
      <c r="A79" s="33" t="s">
        <v>98</v>
      </c>
      <c r="B79" s="47" t="s">
        <v>320</v>
      </c>
      <c r="C79" s="27" t="s">
        <v>100</v>
      </c>
      <c r="D79" s="27" t="s">
        <v>99</v>
      </c>
      <c r="E79" s="33">
        <v>36615</v>
      </c>
      <c r="F79" s="33">
        <v>2</v>
      </c>
      <c r="G79" s="9"/>
      <c r="H79" s="1"/>
      <c r="I79" s="2"/>
      <c r="J79" s="2"/>
      <c r="K79" s="2"/>
      <c r="L79" s="6"/>
      <c r="M79" s="1"/>
      <c r="N79" s="2"/>
    </row>
    <row r="80" spans="1:14">
      <c r="A80" s="33" t="s">
        <v>256</v>
      </c>
      <c r="B80" s="47" t="s">
        <v>330</v>
      </c>
      <c r="C80" s="27" t="s">
        <v>274</v>
      </c>
      <c r="D80" s="27" t="s">
        <v>275</v>
      </c>
      <c r="E80" s="33">
        <v>29910</v>
      </c>
      <c r="F80" s="33" t="s">
        <v>260</v>
      </c>
      <c r="G80" s="9"/>
      <c r="L80" s="6"/>
      <c r="N80" s="4"/>
    </row>
    <row r="81" spans="1:14" s="4" customFormat="1">
      <c r="A81" s="33" t="s">
        <v>108</v>
      </c>
      <c r="B81" s="47" t="s">
        <v>333</v>
      </c>
      <c r="C81" s="27" t="s">
        <v>220</v>
      </c>
      <c r="D81" s="27" t="s">
        <v>209</v>
      </c>
      <c r="E81" s="33">
        <v>31408</v>
      </c>
      <c r="F81" s="33">
        <v>1</v>
      </c>
      <c r="G81" s="9"/>
      <c r="H81" s="1"/>
      <c r="I81" s="2"/>
      <c r="J81" s="2"/>
      <c r="K81" s="2"/>
      <c r="L81" s="6"/>
      <c r="M81" s="1"/>
      <c r="N81" s="2"/>
    </row>
    <row r="82" spans="1:14">
      <c r="A82" s="33" t="s">
        <v>111</v>
      </c>
      <c r="B82" s="47" t="s">
        <v>327</v>
      </c>
      <c r="C82" s="27" t="s">
        <v>273</v>
      </c>
      <c r="D82" s="27" t="s">
        <v>210</v>
      </c>
      <c r="E82" s="33">
        <v>32505</v>
      </c>
      <c r="F82" s="33">
        <v>2</v>
      </c>
      <c r="G82" s="9"/>
      <c r="L82" s="6"/>
    </row>
    <row r="83" spans="1:14">
      <c r="A83" s="33" t="s">
        <v>258</v>
      </c>
      <c r="B83" s="47" t="s">
        <v>337</v>
      </c>
      <c r="C83" s="27" t="s">
        <v>285</v>
      </c>
      <c r="D83" s="27" t="s">
        <v>282</v>
      </c>
      <c r="E83" s="33">
        <v>32301</v>
      </c>
      <c r="F83" s="33">
        <v>1</v>
      </c>
      <c r="G83" s="9"/>
      <c r="L83" s="6"/>
    </row>
    <row r="84" spans="1:14">
      <c r="A84" s="33" t="s">
        <v>113</v>
      </c>
      <c r="B84" s="47" t="s">
        <v>336</v>
      </c>
      <c r="C84" s="27" t="s">
        <v>259</v>
      </c>
      <c r="D84" s="27" t="s">
        <v>261</v>
      </c>
      <c r="E84" s="33">
        <v>32303</v>
      </c>
      <c r="F84" s="33" t="s">
        <v>260</v>
      </c>
      <c r="G84" s="9"/>
      <c r="L84" s="6"/>
    </row>
    <row r="85" spans="1:14">
      <c r="E85" s="41"/>
      <c r="L85" s="6"/>
    </row>
    <row r="86" spans="1:14">
      <c r="E86" s="41"/>
      <c r="L86" s="6"/>
    </row>
    <row r="87" spans="1:14">
      <c r="E87" s="41"/>
      <c r="L87" s="6"/>
    </row>
    <row r="88" spans="1:14">
      <c r="E88" s="41"/>
      <c r="L88" s="6"/>
    </row>
    <row r="89" spans="1:14">
      <c r="E89" s="41"/>
      <c r="L89" s="6"/>
    </row>
    <row r="90" spans="1:14">
      <c r="E90" s="41"/>
      <c r="L90" s="6"/>
    </row>
    <row r="91" spans="1:14">
      <c r="E91" s="41"/>
      <c r="L91" s="6"/>
    </row>
    <row r="92" spans="1:14">
      <c r="E92" s="41"/>
      <c r="L92" s="6"/>
    </row>
    <row r="93" spans="1:14">
      <c r="E93" s="41"/>
      <c r="L93" s="6"/>
    </row>
    <row r="94" spans="1:14">
      <c r="E94" s="41"/>
      <c r="L94" s="6"/>
    </row>
    <row r="95" spans="1:14">
      <c r="E95" s="41"/>
      <c r="L95" s="6"/>
    </row>
    <row r="96" spans="1:14">
      <c r="E96" s="41"/>
      <c r="L96" s="6"/>
    </row>
    <row r="97" spans="5:12">
      <c r="E97" s="41"/>
      <c r="L97" s="6"/>
    </row>
    <row r="98" spans="5:12">
      <c r="E98" s="41"/>
      <c r="L98" s="6"/>
    </row>
    <row r="99" spans="5:12">
      <c r="E99" s="41"/>
      <c r="L99" s="6"/>
    </row>
    <row r="100" spans="5:12">
      <c r="E100" s="41"/>
      <c r="L100" s="6"/>
    </row>
    <row r="101" spans="5:12">
      <c r="E101" s="41"/>
      <c r="L101" s="6"/>
    </row>
    <row r="102" spans="5:12">
      <c r="E102" s="41"/>
      <c r="L102" s="6"/>
    </row>
    <row r="103" spans="5:12">
      <c r="E103" s="41"/>
      <c r="L103" s="6"/>
    </row>
    <row r="104" spans="5:12">
      <c r="E104" s="41"/>
      <c r="L104" s="6"/>
    </row>
    <row r="105" spans="5:12">
      <c r="E105" s="41"/>
      <c r="L105" s="6"/>
    </row>
    <row r="106" spans="5:12">
      <c r="E106" s="41"/>
      <c r="L106" s="6"/>
    </row>
    <row r="107" spans="5:12">
      <c r="E107" s="41"/>
      <c r="L107" s="6"/>
    </row>
    <row r="108" spans="5:12">
      <c r="E108" s="41"/>
      <c r="L108" s="6"/>
    </row>
    <row r="109" spans="5:12">
      <c r="E109" s="41"/>
      <c r="L109" s="6"/>
    </row>
    <row r="110" spans="5:12">
      <c r="E110" s="41"/>
      <c r="L110" s="6"/>
    </row>
    <row r="111" spans="5:12">
      <c r="E111" s="41"/>
      <c r="L111" s="6"/>
    </row>
    <row r="112" spans="5:12">
      <c r="E112" s="41"/>
      <c r="L112" s="6"/>
    </row>
    <row r="113" spans="5:12">
      <c r="E113" s="41"/>
      <c r="L113" s="6"/>
    </row>
    <row r="114" spans="5:12">
      <c r="E114" s="41"/>
      <c r="L114" s="6"/>
    </row>
    <row r="115" spans="5:12">
      <c r="E115" s="41"/>
      <c r="L115" s="6"/>
    </row>
    <row r="116" spans="5:12">
      <c r="E116" s="41"/>
      <c r="L116" s="6"/>
    </row>
    <row r="117" spans="5:12">
      <c r="E117" s="41"/>
      <c r="L117" s="6"/>
    </row>
    <row r="118" spans="5:12">
      <c r="E118" s="41"/>
      <c r="L118" s="6"/>
    </row>
    <row r="119" spans="5:12">
      <c r="E119" s="41"/>
      <c r="L119" s="6"/>
    </row>
    <row r="120" spans="5:12">
      <c r="E120" s="41"/>
      <c r="L120" s="6"/>
    </row>
    <row r="121" spans="5:12">
      <c r="E121" s="41"/>
      <c r="L121" s="6"/>
    </row>
    <row r="122" spans="5:12">
      <c r="E122" s="41"/>
      <c r="L122" s="6"/>
    </row>
    <row r="123" spans="5:12">
      <c r="E123" s="41"/>
      <c r="L123" s="6"/>
    </row>
    <row r="124" spans="5:12">
      <c r="L124" s="6"/>
    </row>
    <row r="125" spans="5:12">
      <c r="L125" s="6"/>
    </row>
    <row r="126" spans="5:12">
      <c r="L126" s="6"/>
    </row>
    <row r="127" spans="5:12">
      <c r="L127" s="6"/>
    </row>
    <row r="128" spans="5:12">
      <c r="L128" s="6"/>
    </row>
    <row r="129" spans="12:12">
      <c r="L129" s="6"/>
    </row>
    <row r="130" spans="12:12">
      <c r="L130" s="6"/>
    </row>
  </sheetData>
  <mergeCells count="4">
    <mergeCell ref="A77:C77"/>
    <mergeCell ref="A64:C64"/>
    <mergeCell ref="A1:E1"/>
    <mergeCell ref="A57:C57"/>
  </mergeCells>
  <phoneticPr fontId="0" type="noConversion"/>
  <pageMargins left="0.22" right="0" top="0.26" bottom="0.06" header="0.16" footer="0.13"/>
  <pageSetup scale="50" orientation="portrait" horizontalDpi="4294967295" verticalDpi="4294967295" r:id="rId1"/>
  <headerFooter alignWithMargins="0">
    <oddFooter>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opLeftCell="B32" workbookViewId="0">
      <selection activeCell="B53" sqref="B53"/>
    </sheetView>
  </sheetViews>
  <sheetFormatPr defaultRowHeight="12.75"/>
  <cols>
    <col min="1" max="1" width="0" hidden="1" customWidth="1"/>
    <col min="2" max="2" width="22.5703125" customWidth="1"/>
    <col min="3" max="3" width="0" hidden="1" customWidth="1"/>
  </cols>
  <sheetData>
    <row r="1" spans="1:5" ht="18">
      <c r="A1" s="13" t="s">
        <v>169</v>
      </c>
      <c r="B1" s="2"/>
      <c r="C1" s="2"/>
      <c r="D1" s="1"/>
      <c r="E1" s="2"/>
    </row>
    <row r="2" spans="1:5" ht="18">
      <c r="A2" s="14" t="s">
        <v>42</v>
      </c>
      <c r="B2" s="9" t="s">
        <v>3</v>
      </c>
      <c r="C2" s="9" t="s">
        <v>4</v>
      </c>
      <c r="D2" s="8">
        <v>72903</v>
      </c>
      <c r="E2" s="9" t="s">
        <v>169</v>
      </c>
    </row>
    <row r="3" spans="1:5" ht="18">
      <c r="A3" s="14" t="s">
        <v>43</v>
      </c>
      <c r="B3" s="9" t="s">
        <v>6</v>
      </c>
      <c r="C3" s="9" t="s">
        <v>7</v>
      </c>
      <c r="D3" s="8">
        <v>72113</v>
      </c>
      <c r="E3" s="9" t="s">
        <v>169</v>
      </c>
    </row>
    <row r="4" spans="1:5" ht="18">
      <c r="A4" s="14" t="s">
        <v>117</v>
      </c>
      <c r="B4" s="9" t="s">
        <v>119</v>
      </c>
      <c r="C4" s="9" t="s">
        <v>118</v>
      </c>
      <c r="D4" s="8">
        <v>38134</v>
      </c>
      <c r="E4" s="9" t="s">
        <v>169</v>
      </c>
    </row>
    <row r="5" spans="1:5" ht="18">
      <c r="A5" s="14" t="s">
        <v>50</v>
      </c>
      <c r="B5" s="9" t="s">
        <v>15</v>
      </c>
      <c r="C5" s="9" t="s">
        <v>68</v>
      </c>
      <c r="D5" s="8">
        <v>70817</v>
      </c>
      <c r="E5" s="9" t="s">
        <v>169</v>
      </c>
    </row>
    <row r="6" spans="1:5" ht="18">
      <c r="A6" s="14" t="s">
        <v>53</v>
      </c>
      <c r="B6" s="9" t="s">
        <v>20</v>
      </c>
      <c r="C6" s="9" t="s">
        <v>21</v>
      </c>
      <c r="D6" s="8">
        <v>71201</v>
      </c>
      <c r="E6" s="9" t="s">
        <v>169</v>
      </c>
    </row>
    <row r="7" spans="1:5" ht="18">
      <c r="A7" s="15" t="s">
        <v>59</v>
      </c>
      <c r="B7" s="12" t="s">
        <v>27</v>
      </c>
      <c r="C7" s="12" t="s">
        <v>70</v>
      </c>
      <c r="D7" s="11">
        <v>79602</v>
      </c>
      <c r="E7" s="9" t="s">
        <v>169</v>
      </c>
    </row>
    <row r="8" spans="1:5" ht="18">
      <c r="A8" s="15" t="s">
        <v>62</v>
      </c>
      <c r="B8" s="12" t="s">
        <v>30</v>
      </c>
      <c r="C8" s="12" t="s">
        <v>116</v>
      </c>
      <c r="D8" s="11">
        <v>79407</v>
      </c>
      <c r="E8" s="9" t="s">
        <v>169</v>
      </c>
    </row>
    <row r="9" spans="1:5" ht="18">
      <c r="A9" s="9" t="s">
        <v>166</v>
      </c>
      <c r="B9" s="9" t="s">
        <v>167</v>
      </c>
      <c r="C9" s="9" t="s">
        <v>168</v>
      </c>
      <c r="D9" s="8">
        <v>76118</v>
      </c>
      <c r="E9" s="9" t="s">
        <v>169</v>
      </c>
    </row>
    <row r="10" spans="1:5" ht="18">
      <c r="A10" s="9" t="s">
        <v>76</v>
      </c>
      <c r="B10" s="9" t="s">
        <v>77</v>
      </c>
      <c r="C10" s="9" t="s">
        <v>78</v>
      </c>
      <c r="D10" s="8">
        <v>37421</v>
      </c>
      <c r="E10" s="9" t="s">
        <v>169</v>
      </c>
    </row>
    <row r="11" spans="1:5" ht="18">
      <c r="A11" s="9" t="s">
        <v>92</v>
      </c>
      <c r="B11" s="9" t="s">
        <v>94</v>
      </c>
      <c r="C11" s="9" t="s">
        <v>93</v>
      </c>
      <c r="D11" s="8">
        <v>35630</v>
      </c>
      <c r="E11" s="9" t="s">
        <v>169</v>
      </c>
    </row>
    <row r="12" spans="1:5" ht="18">
      <c r="A12" s="9" t="s">
        <v>95</v>
      </c>
      <c r="B12" s="9" t="s">
        <v>97</v>
      </c>
      <c r="C12" s="9" t="s">
        <v>96</v>
      </c>
      <c r="D12" s="8">
        <v>35758</v>
      </c>
      <c r="E12" s="9" t="s">
        <v>169</v>
      </c>
    </row>
    <row r="13" spans="1:5" ht="18">
      <c r="A13" s="9" t="s">
        <v>89</v>
      </c>
      <c r="B13" s="9" t="s">
        <v>91</v>
      </c>
      <c r="C13" s="9" t="s">
        <v>90</v>
      </c>
      <c r="D13" s="8">
        <v>36303</v>
      </c>
      <c r="E13" s="9" t="s">
        <v>169</v>
      </c>
    </row>
    <row r="14" spans="1:5" ht="18">
      <c r="A14" s="9"/>
      <c r="B14" s="9" t="s">
        <v>114</v>
      </c>
      <c r="C14" s="9" t="s">
        <v>115</v>
      </c>
      <c r="D14" s="8">
        <v>32308</v>
      </c>
      <c r="E14" s="9" t="s">
        <v>169</v>
      </c>
    </row>
    <row r="15" spans="1:5" ht="18">
      <c r="A15" s="9" t="s">
        <v>85</v>
      </c>
      <c r="B15" s="9" t="s">
        <v>87</v>
      </c>
      <c r="C15" s="9" t="s">
        <v>86</v>
      </c>
      <c r="D15" s="8">
        <v>35124</v>
      </c>
      <c r="E15" s="9" t="s">
        <v>169</v>
      </c>
    </row>
    <row r="16" spans="1:5" ht="18">
      <c r="A16" s="9" t="s">
        <v>108</v>
      </c>
      <c r="B16" s="9" t="s">
        <v>110</v>
      </c>
      <c r="C16" s="9" t="s">
        <v>109</v>
      </c>
      <c r="D16" s="8">
        <v>31408</v>
      </c>
      <c r="E16" s="9" t="s">
        <v>169</v>
      </c>
    </row>
    <row r="17" spans="1:5" ht="18">
      <c r="A17" s="9" t="s">
        <v>105</v>
      </c>
      <c r="B17" s="9" t="s">
        <v>107</v>
      </c>
      <c r="C17" s="9" t="s">
        <v>106</v>
      </c>
      <c r="D17" s="8">
        <v>31909</v>
      </c>
      <c r="E17" s="9" t="s">
        <v>169</v>
      </c>
    </row>
    <row r="18" spans="1:5" ht="18">
      <c r="A18" s="2" t="s">
        <v>122</v>
      </c>
      <c r="B18" s="2" t="s">
        <v>75</v>
      </c>
      <c r="C18" s="2" t="s">
        <v>101</v>
      </c>
      <c r="D18" s="2">
        <v>36177</v>
      </c>
      <c r="E18" s="2" t="s">
        <v>169</v>
      </c>
    </row>
    <row r="19" spans="1:5" ht="18">
      <c r="A19" s="2"/>
      <c r="B19" s="2"/>
      <c r="C19" s="2"/>
      <c r="D19" s="2"/>
      <c r="E19" s="2">
        <v>17</v>
      </c>
    </row>
    <row r="20" spans="1:5" ht="18">
      <c r="A20" s="2" t="s">
        <v>170</v>
      </c>
      <c r="B20" s="2"/>
      <c r="C20" s="2"/>
      <c r="D20" s="2"/>
      <c r="E20" s="2"/>
    </row>
    <row r="21" spans="1:5" ht="18">
      <c r="A21" s="2" t="s">
        <v>44</v>
      </c>
      <c r="B21" s="2" t="s">
        <v>5</v>
      </c>
      <c r="C21" s="2" t="s">
        <v>127</v>
      </c>
      <c r="D21" s="2">
        <v>72801</v>
      </c>
      <c r="E21" s="2" t="s">
        <v>170</v>
      </c>
    </row>
    <row r="22" spans="1:5" ht="18">
      <c r="A22" s="2" t="s">
        <v>47</v>
      </c>
      <c r="B22" s="2" t="s">
        <v>11</v>
      </c>
      <c r="C22" s="2" t="s">
        <v>12</v>
      </c>
      <c r="D22" s="2">
        <v>65807</v>
      </c>
      <c r="E22" s="2" t="s">
        <v>170</v>
      </c>
    </row>
    <row r="23" spans="1:5" ht="18">
      <c r="A23" s="2" t="s">
        <v>48</v>
      </c>
      <c r="B23" s="2" t="s">
        <v>9</v>
      </c>
      <c r="C23" s="2" t="s">
        <v>10</v>
      </c>
      <c r="D23" s="2">
        <v>64801</v>
      </c>
      <c r="E23" s="2" t="s">
        <v>170</v>
      </c>
    </row>
    <row r="24" spans="1:5" ht="18">
      <c r="A24" s="2" t="s">
        <v>152</v>
      </c>
      <c r="B24" s="2" t="s">
        <v>153</v>
      </c>
      <c r="C24" s="2" t="s">
        <v>154</v>
      </c>
      <c r="D24" s="2">
        <v>73107</v>
      </c>
      <c r="E24" s="2" t="s">
        <v>170</v>
      </c>
    </row>
    <row r="25" spans="1:5" ht="18">
      <c r="A25" s="2" t="s">
        <v>155</v>
      </c>
      <c r="B25" s="2" t="s">
        <v>156</v>
      </c>
      <c r="C25" s="2" t="s">
        <v>157</v>
      </c>
      <c r="D25" s="2">
        <v>74146</v>
      </c>
      <c r="E25" s="2" t="s">
        <v>170</v>
      </c>
    </row>
    <row r="26" spans="1:5" ht="18">
      <c r="A26" s="2" t="s">
        <v>49</v>
      </c>
      <c r="B26" s="2" t="s">
        <v>13</v>
      </c>
      <c r="C26" s="2" t="s">
        <v>14</v>
      </c>
      <c r="D26" s="2">
        <v>71301</v>
      </c>
      <c r="E26" s="2" t="s">
        <v>170</v>
      </c>
    </row>
    <row r="27" spans="1:5" ht="18">
      <c r="A27" s="2" t="s">
        <v>51</v>
      </c>
      <c r="B27" s="2" t="s">
        <v>16</v>
      </c>
      <c r="C27" s="2" t="s">
        <v>17</v>
      </c>
      <c r="D27" s="2">
        <v>70601</v>
      </c>
      <c r="E27" s="2" t="s">
        <v>170</v>
      </c>
    </row>
    <row r="28" spans="1:5" ht="18">
      <c r="A28" s="2" t="s">
        <v>52</v>
      </c>
      <c r="B28" s="2" t="s">
        <v>18</v>
      </c>
      <c r="C28" s="2" t="s">
        <v>19</v>
      </c>
      <c r="D28" s="2">
        <v>70506</v>
      </c>
      <c r="E28" s="2" t="s">
        <v>170</v>
      </c>
    </row>
    <row r="29" spans="1:5" ht="18">
      <c r="A29" s="2" t="s">
        <v>54</v>
      </c>
      <c r="B29" s="2" t="s">
        <v>121</v>
      </c>
      <c r="C29" s="2" t="s">
        <v>120</v>
      </c>
      <c r="D29" s="2"/>
      <c r="E29" s="2" t="s">
        <v>170</v>
      </c>
    </row>
    <row r="30" spans="1:5" ht="18">
      <c r="A30" s="2" t="s">
        <v>55</v>
      </c>
      <c r="B30" s="2" t="s">
        <v>22</v>
      </c>
      <c r="C30" s="2" t="s">
        <v>40</v>
      </c>
      <c r="D30" s="2">
        <v>71103</v>
      </c>
      <c r="E30" s="2" t="s">
        <v>170</v>
      </c>
    </row>
    <row r="31" spans="1:5" ht="18">
      <c r="A31" s="2" t="s">
        <v>72</v>
      </c>
      <c r="B31" s="2" t="s">
        <v>73</v>
      </c>
      <c r="C31" s="2" t="s">
        <v>74</v>
      </c>
      <c r="D31" s="2">
        <v>39503</v>
      </c>
      <c r="E31" s="2" t="s">
        <v>170</v>
      </c>
    </row>
    <row r="32" spans="1:5" ht="18">
      <c r="A32" s="2" t="s">
        <v>158</v>
      </c>
      <c r="B32" s="2" t="s">
        <v>159</v>
      </c>
      <c r="C32" s="2" t="s">
        <v>160</v>
      </c>
      <c r="D32" s="2">
        <v>39208</v>
      </c>
      <c r="E32" s="2" t="s">
        <v>170</v>
      </c>
    </row>
    <row r="33" spans="1:5" ht="18">
      <c r="A33" s="2" t="s">
        <v>65</v>
      </c>
      <c r="B33" s="2" t="s">
        <v>33</v>
      </c>
      <c r="C33" s="2" t="s">
        <v>67</v>
      </c>
      <c r="D33" s="2">
        <v>76505</v>
      </c>
      <c r="E33" s="2" t="s">
        <v>170</v>
      </c>
    </row>
    <row r="34" spans="1:5" ht="18">
      <c r="A34" s="2" t="s">
        <v>57</v>
      </c>
      <c r="B34" s="2" t="s">
        <v>24</v>
      </c>
      <c r="C34" s="2" t="s">
        <v>25</v>
      </c>
      <c r="D34" s="2">
        <v>78406</v>
      </c>
      <c r="E34" s="2" t="s">
        <v>170</v>
      </c>
    </row>
    <row r="35" spans="1:5" ht="18">
      <c r="A35" s="2" t="s">
        <v>66</v>
      </c>
      <c r="B35" s="2" t="s">
        <v>34</v>
      </c>
      <c r="C35" s="2" t="s">
        <v>71</v>
      </c>
      <c r="D35" s="2">
        <v>76712</v>
      </c>
      <c r="E35" s="2" t="s">
        <v>170</v>
      </c>
    </row>
    <row r="36" spans="1:5" ht="18">
      <c r="A36" s="2" t="s">
        <v>145</v>
      </c>
      <c r="B36" s="2" t="s">
        <v>148</v>
      </c>
      <c r="C36" s="2" t="s">
        <v>146</v>
      </c>
      <c r="D36" s="2">
        <v>78249</v>
      </c>
      <c r="E36" s="2" t="s">
        <v>170</v>
      </c>
    </row>
    <row r="37" spans="1:5" ht="18">
      <c r="A37" s="2" t="s">
        <v>56</v>
      </c>
      <c r="B37" s="2" t="s">
        <v>23</v>
      </c>
      <c r="C37" s="2" t="s">
        <v>125</v>
      </c>
      <c r="D37" s="2">
        <v>77703</v>
      </c>
      <c r="E37" s="2" t="s">
        <v>170</v>
      </c>
    </row>
    <row r="38" spans="1:5" ht="18">
      <c r="A38" s="2" t="s">
        <v>60</v>
      </c>
      <c r="B38" s="2" t="s">
        <v>28</v>
      </c>
      <c r="C38" s="2" t="s">
        <v>69</v>
      </c>
      <c r="D38" s="2">
        <v>79104</v>
      </c>
      <c r="E38" s="2" t="s">
        <v>170</v>
      </c>
    </row>
    <row r="39" spans="1:5" ht="18">
      <c r="A39" s="2" t="s">
        <v>63</v>
      </c>
      <c r="B39" s="2" t="s">
        <v>31</v>
      </c>
      <c r="C39" s="2" t="s">
        <v>32</v>
      </c>
      <c r="D39" s="2">
        <v>79701</v>
      </c>
      <c r="E39" s="2" t="s">
        <v>170</v>
      </c>
    </row>
    <row r="40" spans="1:5" ht="18">
      <c r="A40" s="2" t="s">
        <v>64</v>
      </c>
      <c r="B40" s="2" t="s">
        <v>35</v>
      </c>
      <c r="C40" s="2" t="s">
        <v>36</v>
      </c>
      <c r="D40" s="2">
        <v>76901</v>
      </c>
      <c r="E40" s="2" t="s">
        <v>170</v>
      </c>
    </row>
    <row r="41" spans="1:5" ht="18">
      <c r="A41" s="2" t="s">
        <v>139</v>
      </c>
      <c r="B41" s="2" t="s">
        <v>140</v>
      </c>
      <c r="C41" s="2" t="s">
        <v>141</v>
      </c>
      <c r="D41" s="2">
        <v>76040</v>
      </c>
      <c r="E41" s="2" t="s">
        <v>170</v>
      </c>
    </row>
    <row r="42" spans="1:5" ht="18">
      <c r="A42" s="2" t="s">
        <v>79</v>
      </c>
      <c r="B42" s="2" t="s">
        <v>81</v>
      </c>
      <c r="C42" s="2" t="s">
        <v>80</v>
      </c>
      <c r="D42" s="2">
        <v>37922</v>
      </c>
      <c r="E42" s="2" t="s">
        <v>170</v>
      </c>
    </row>
    <row r="43" spans="1:5" ht="18">
      <c r="A43" s="2" t="s">
        <v>124</v>
      </c>
      <c r="B43" s="2" t="s">
        <v>161</v>
      </c>
      <c r="C43" s="2" t="s">
        <v>123</v>
      </c>
      <c r="D43" s="2">
        <v>35954</v>
      </c>
      <c r="E43" s="2" t="s">
        <v>170</v>
      </c>
    </row>
    <row r="44" spans="1:5" ht="18">
      <c r="A44" s="2" t="s">
        <v>82</v>
      </c>
      <c r="B44" s="2" t="s">
        <v>84</v>
      </c>
      <c r="C44" s="2" t="s">
        <v>83</v>
      </c>
      <c r="D44" s="2">
        <v>35950</v>
      </c>
      <c r="E44" s="2" t="s">
        <v>170</v>
      </c>
    </row>
    <row r="45" spans="1:5" ht="18">
      <c r="A45" s="2" t="s">
        <v>111</v>
      </c>
      <c r="B45" s="2" t="s">
        <v>112</v>
      </c>
      <c r="C45" s="2" t="s">
        <v>126</v>
      </c>
      <c r="D45" s="2">
        <v>32505</v>
      </c>
      <c r="E45" s="2" t="s">
        <v>170</v>
      </c>
    </row>
    <row r="46" spans="1:5" ht="18">
      <c r="A46" s="2" t="s">
        <v>102</v>
      </c>
      <c r="B46" s="2" t="s">
        <v>104</v>
      </c>
      <c r="C46" s="2" t="s">
        <v>103</v>
      </c>
      <c r="D46" s="2">
        <v>35405</v>
      </c>
      <c r="E46" s="2" t="s">
        <v>170</v>
      </c>
    </row>
    <row r="47" spans="1:5" ht="18">
      <c r="A47" s="2"/>
      <c r="B47" s="2"/>
      <c r="C47" s="2"/>
      <c r="D47" s="2"/>
      <c r="E47" s="2">
        <v>26</v>
      </c>
    </row>
    <row r="48" spans="1:5" ht="18">
      <c r="A48" s="2" t="s">
        <v>171</v>
      </c>
      <c r="B48" s="2"/>
      <c r="C48" s="2"/>
      <c r="D48" s="2"/>
      <c r="E48" s="2"/>
    </row>
    <row r="49" spans="1:5" ht="18">
      <c r="A49" s="2" t="s">
        <v>41</v>
      </c>
      <c r="B49" s="2" t="s">
        <v>37</v>
      </c>
      <c r="C49" s="2" t="s">
        <v>38</v>
      </c>
      <c r="D49" s="2">
        <v>38305</v>
      </c>
      <c r="E49" s="2" t="s">
        <v>171</v>
      </c>
    </row>
    <row r="50" spans="1:5" ht="18">
      <c r="A50" s="2" t="s">
        <v>45</v>
      </c>
      <c r="B50" s="2" t="s">
        <v>8</v>
      </c>
      <c r="C50" s="2" t="s">
        <v>128</v>
      </c>
      <c r="D50" s="2">
        <v>75501</v>
      </c>
      <c r="E50" s="2" t="s">
        <v>171</v>
      </c>
    </row>
    <row r="51" spans="1:5" ht="18">
      <c r="A51" s="2" t="s">
        <v>46</v>
      </c>
      <c r="B51" s="2" t="s">
        <v>129</v>
      </c>
      <c r="C51" s="2" t="s">
        <v>130</v>
      </c>
      <c r="D51" s="2">
        <v>66061</v>
      </c>
      <c r="E51" s="2" t="s">
        <v>171</v>
      </c>
    </row>
    <row r="52" spans="1:5" ht="18">
      <c r="A52" s="2" t="s">
        <v>149</v>
      </c>
      <c r="B52" s="2" t="s">
        <v>150</v>
      </c>
      <c r="C52" s="2" t="s">
        <v>151</v>
      </c>
      <c r="D52" s="2">
        <v>67213</v>
      </c>
      <c r="E52" s="2" t="s">
        <v>171</v>
      </c>
    </row>
    <row r="53" spans="1:5" ht="18">
      <c r="A53" s="2" t="s">
        <v>58</v>
      </c>
      <c r="B53" s="2" t="s">
        <v>26</v>
      </c>
      <c r="C53" s="2" t="s">
        <v>39</v>
      </c>
      <c r="D53" s="2">
        <v>77092</v>
      </c>
      <c r="E53" s="2" t="s">
        <v>135</v>
      </c>
    </row>
    <row r="54" spans="1:5" ht="18">
      <c r="A54" s="2" t="s">
        <v>61</v>
      </c>
      <c r="B54" s="2" t="s">
        <v>29</v>
      </c>
      <c r="C54" s="2" t="s">
        <v>131</v>
      </c>
      <c r="D54" s="2">
        <v>79907</v>
      </c>
      <c r="E54" s="2" t="s">
        <v>171</v>
      </c>
    </row>
    <row r="55" spans="1:5" ht="18">
      <c r="A55" s="2" t="s">
        <v>136</v>
      </c>
      <c r="B55" s="2" t="s">
        <v>137</v>
      </c>
      <c r="C55" s="2" t="s">
        <v>138</v>
      </c>
      <c r="D55" s="2">
        <v>76310</v>
      </c>
      <c r="E55" s="2" t="s">
        <v>171</v>
      </c>
    </row>
    <row r="56" spans="1:5" ht="18">
      <c r="A56" s="2" t="s">
        <v>142</v>
      </c>
      <c r="B56" s="2" t="s">
        <v>143</v>
      </c>
      <c r="C56" s="2" t="s">
        <v>144</v>
      </c>
      <c r="D56" s="2">
        <v>75703</v>
      </c>
      <c r="E56" s="2" t="s">
        <v>171</v>
      </c>
    </row>
    <row r="57" spans="1:5" ht="18">
      <c r="A57" s="2" t="s">
        <v>162</v>
      </c>
      <c r="B57" s="2" t="s">
        <v>163</v>
      </c>
      <c r="C57" s="2" t="s">
        <v>164</v>
      </c>
      <c r="D57" s="2">
        <v>35769</v>
      </c>
      <c r="E57" s="2" t="s">
        <v>171</v>
      </c>
    </row>
    <row r="58" spans="1:5" ht="18">
      <c r="A58" s="2" t="s">
        <v>98</v>
      </c>
      <c r="B58" s="2" t="s">
        <v>100</v>
      </c>
      <c r="C58" s="2" t="s">
        <v>99</v>
      </c>
      <c r="D58" s="2">
        <v>36605</v>
      </c>
      <c r="E58" s="2" t="s">
        <v>171</v>
      </c>
    </row>
    <row r="59" spans="1:5" ht="18">
      <c r="A59" s="16"/>
      <c r="B59" s="17"/>
      <c r="C59" s="17"/>
      <c r="D59" s="16"/>
      <c r="E59" s="17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Acme Brick Sales Locations</vt:lpstr>
      <vt:lpstr>Sheet1</vt:lpstr>
      <vt:lpstr>'Acme Brick Sales Locations'!Print_Area</vt:lpstr>
      <vt:lpstr>'Acme Brick Sales Locations'!Print_Titles</vt:lpstr>
    </vt:vector>
  </TitlesOfParts>
  <Company>acme brick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Mosley</dc:creator>
  <cp:lastModifiedBy>mfels</cp:lastModifiedBy>
  <cp:lastPrinted>2018-08-20T11:55:34Z</cp:lastPrinted>
  <dcterms:created xsi:type="dcterms:W3CDTF">2002-11-26T17:17:35Z</dcterms:created>
  <dcterms:modified xsi:type="dcterms:W3CDTF">2019-10-31T19:09:11Z</dcterms:modified>
</cp:coreProperties>
</file>